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4\Сибинтэк\270824 ОТЗ 2\"/>
    </mc:Choice>
  </mc:AlternateContent>
  <xr:revisionPtr revIDLastSave="0" documentId="13_ncr:1_{4134FD6D-4111-4E5B-8C1B-B2879F4ACEE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ПП 2025" sheetId="1" r:id="rId1"/>
    <sheet name="ПП 2026" sheetId="2" r:id="rId2"/>
    <sheet name="ПП 202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3" i="3" l="1"/>
  <c r="AS22" i="3"/>
  <c r="AR22" i="3"/>
  <c r="AP22" i="3"/>
  <c r="AO22" i="3"/>
  <c r="AM22" i="3"/>
  <c r="AL22" i="3"/>
  <c r="AJ22" i="3"/>
  <c r="AI22" i="3"/>
  <c r="AG22" i="3"/>
  <c r="AF22" i="3"/>
  <c r="AD22" i="3"/>
  <c r="AC22" i="3"/>
  <c r="AA22" i="3"/>
  <c r="Z22" i="3"/>
  <c r="X22" i="3"/>
  <c r="W22" i="3"/>
  <c r="U22" i="3"/>
  <c r="T22" i="3"/>
  <c r="R22" i="3"/>
  <c r="Q22" i="3"/>
  <c r="O22" i="3"/>
  <c r="N22" i="3"/>
  <c r="L22" i="3"/>
  <c r="K22" i="3"/>
  <c r="H22" i="3" s="1"/>
  <c r="AW22" i="3" s="1"/>
  <c r="I22" i="3"/>
  <c r="G22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I21" i="3" s="1"/>
  <c r="K21" i="3"/>
  <c r="H21" i="3" s="1"/>
  <c r="G21" i="3"/>
  <c r="AS20" i="3"/>
  <c r="AR20" i="3"/>
  <c r="AP20" i="3"/>
  <c r="AO20" i="3"/>
  <c r="AM20" i="3"/>
  <c r="AL20" i="3"/>
  <c r="AJ20" i="3"/>
  <c r="AI20" i="3"/>
  <c r="AG20" i="3"/>
  <c r="AF20" i="3"/>
  <c r="AD20" i="3"/>
  <c r="AC20" i="3"/>
  <c r="AA20" i="3"/>
  <c r="Z20" i="3"/>
  <c r="X20" i="3"/>
  <c r="W20" i="3"/>
  <c r="U20" i="3"/>
  <c r="T20" i="3"/>
  <c r="R20" i="3"/>
  <c r="Q20" i="3"/>
  <c r="O20" i="3"/>
  <c r="N20" i="3"/>
  <c r="H20" i="3" s="1"/>
  <c r="L20" i="3"/>
  <c r="I20" i="3" s="1"/>
  <c r="K20" i="3"/>
  <c r="G20" i="3"/>
  <c r="AS19" i="3"/>
  <c r="AR19" i="3"/>
  <c r="AP19" i="3"/>
  <c r="AO19" i="3"/>
  <c r="AM19" i="3"/>
  <c r="AL19" i="3"/>
  <c r="AJ19" i="3"/>
  <c r="AI19" i="3"/>
  <c r="AG19" i="3"/>
  <c r="AF19" i="3"/>
  <c r="AD19" i="3"/>
  <c r="AC19" i="3"/>
  <c r="AA19" i="3"/>
  <c r="Z19" i="3"/>
  <c r="X19" i="3"/>
  <c r="W19" i="3"/>
  <c r="U19" i="3"/>
  <c r="T19" i="3"/>
  <c r="R19" i="3"/>
  <c r="Q19" i="3"/>
  <c r="O19" i="3"/>
  <c r="I19" i="3" s="1"/>
  <c r="N19" i="3"/>
  <c r="L19" i="3"/>
  <c r="K19" i="3"/>
  <c r="H19" i="3"/>
  <c r="AW19" i="3" s="1"/>
  <c r="G19" i="3"/>
  <c r="AS18" i="3"/>
  <c r="AR18" i="3"/>
  <c r="AP18" i="3"/>
  <c r="AO18" i="3"/>
  <c r="AM18" i="3"/>
  <c r="AL18" i="3"/>
  <c r="AJ18" i="3"/>
  <c r="AI18" i="3"/>
  <c r="AG18" i="3"/>
  <c r="AF18" i="3"/>
  <c r="AD18" i="3"/>
  <c r="AC18" i="3"/>
  <c r="AA18" i="3"/>
  <c r="Z18" i="3"/>
  <c r="X18" i="3"/>
  <c r="W18" i="3"/>
  <c r="U18" i="3"/>
  <c r="T18" i="3"/>
  <c r="R18" i="3"/>
  <c r="Q18" i="3"/>
  <c r="O18" i="3"/>
  <c r="N18" i="3"/>
  <c r="L18" i="3"/>
  <c r="K18" i="3"/>
  <c r="H18" i="3" s="1"/>
  <c r="AW18" i="3" s="1"/>
  <c r="I18" i="3"/>
  <c r="G18" i="3"/>
  <c r="AS17" i="3"/>
  <c r="AR17" i="3"/>
  <c r="AP17" i="3"/>
  <c r="AO17" i="3"/>
  <c r="AM17" i="3"/>
  <c r="AL17" i="3"/>
  <c r="AJ17" i="3"/>
  <c r="AI17" i="3"/>
  <c r="AG17" i="3"/>
  <c r="AF17" i="3"/>
  <c r="AD17" i="3"/>
  <c r="AC17" i="3"/>
  <c r="AA17" i="3"/>
  <c r="Z17" i="3"/>
  <c r="X17" i="3"/>
  <c r="W17" i="3"/>
  <c r="U17" i="3"/>
  <c r="T17" i="3"/>
  <c r="R17" i="3"/>
  <c r="Q17" i="3"/>
  <c r="O17" i="3"/>
  <c r="N17" i="3"/>
  <c r="L17" i="3"/>
  <c r="I17" i="3" s="1"/>
  <c r="K17" i="3"/>
  <c r="H17" i="3" s="1"/>
  <c r="AW17" i="3" s="1"/>
  <c r="G17" i="3"/>
  <c r="AS16" i="3"/>
  <c r="AR16" i="3"/>
  <c r="AP16" i="3"/>
  <c r="AO16" i="3"/>
  <c r="AM16" i="3"/>
  <c r="AL16" i="3"/>
  <c r="AJ16" i="3"/>
  <c r="AI16" i="3"/>
  <c r="AG16" i="3"/>
  <c r="AF16" i="3"/>
  <c r="AD16" i="3"/>
  <c r="AC16" i="3"/>
  <c r="AA16" i="3"/>
  <c r="Z16" i="3"/>
  <c r="X16" i="3"/>
  <c r="W16" i="3"/>
  <c r="U16" i="3"/>
  <c r="T16" i="3"/>
  <c r="R16" i="3"/>
  <c r="Q16" i="3"/>
  <c r="O16" i="3"/>
  <c r="N16" i="3"/>
  <c r="L16" i="3"/>
  <c r="I16" i="3" s="1"/>
  <c r="K16" i="3"/>
  <c r="H16" i="3"/>
  <c r="G16" i="3"/>
  <c r="AS15" i="3"/>
  <c r="AR15" i="3"/>
  <c r="AP15" i="3"/>
  <c r="AO15" i="3"/>
  <c r="AM15" i="3"/>
  <c r="AL15" i="3"/>
  <c r="AJ15" i="3"/>
  <c r="AI15" i="3"/>
  <c r="AG15" i="3"/>
  <c r="AF15" i="3"/>
  <c r="AD15" i="3"/>
  <c r="AC15" i="3"/>
  <c r="AA15" i="3"/>
  <c r="I15" i="3" s="1"/>
  <c r="Z15" i="3"/>
  <c r="X15" i="3"/>
  <c r="W15" i="3"/>
  <c r="U15" i="3"/>
  <c r="T15" i="3"/>
  <c r="R15" i="3"/>
  <c r="Q15" i="3"/>
  <c r="O15" i="3"/>
  <c r="N15" i="3"/>
  <c r="L15" i="3"/>
  <c r="K15" i="3"/>
  <c r="H15" i="3"/>
  <c r="G15" i="3"/>
  <c r="AS14" i="3"/>
  <c r="AR14" i="3"/>
  <c r="AP14" i="3"/>
  <c r="AO14" i="3"/>
  <c r="AM14" i="3"/>
  <c r="AL14" i="3"/>
  <c r="AJ14" i="3"/>
  <c r="AI14" i="3"/>
  <c r="AG14" i="3"/>
  <c r="AF14" i="3"/>
  <c r="AD14" i="3"/>
  <c r="AC14" i="3"/>
  <c r="AA14" i="3"/>
  <c r="Z14" i="3"/>
  <c r="X14" i="3"/>
  <c r="W14" i="3"/>
  <c r="U14" i="3"/>
  <c r="T14" i="3"/>
  <c r="R14" i="3"/>
  <c r="Q14" i="3"/>
  <c r="O14" i="3"/>
  <c r="N14" i="3"/>
  <c r="L14" i="3"/>
  <c r="K14" i="3"/>
  <c r="H14" i="3" s="1"/>
  <c r="AW14" i="3" s="1"/>
  <c r="I14" i="3"/>
  <c r="G14" i="3"/>
  <c r="AS13" i="3"/>
  <c r="AR13" i="3"/>
  <c r="AP13" i="3"/>
  <c r="AO13" i="3"/>
  <c r="AM13" i="3"/>
  <c r="AL13" i="3"/>
  <c r="AJ13" i="3"/>
  <c r="AI13" i="3"/>
  <c r="AG13" i="3"/>
  <c r="AF13" i="3"/>
  <c r="AD13" i="3"/>
  <c r="AC13" i="3"/>
  <c r="AA13" i="3"/>
  <c r="Z13" i="3"/>
  <c r="X13" i="3"/>
  <c r="W13" i="3"/>
  <c r="U13" i="3"/>
  <c r="T13" i="3"/>
  <c r="R13" i="3"/>
  <c r="Q13" i="3"/>
  <c r="O13" i="3"/>
  <c r="N13" i="3"/>
  <c r="L13" i="3"/>
  <c r="I13" i="3" s="1"/>
  <c r="K13" i="3"/>
  <c r="H13" i="3" s="1"/>
  <c r="G13" i="3"/>
  <c r="AS12" i="3"/>
  <c r="AR12" i="3"/>
  <c r="AP12" i="3"/>
  <c r="AO12" i="3"/>
  <c r="AM12" i="3"/>
  <c r="AL12" i="3"/>
  <c r="AJ12" i="3"/>
  <c r="AI12" i="3"/>
  <c r="AG12" i="3"/>
  <c r="AF12" i="3"/>
  <c r="AD12" i="3"/>
  <c r="AC12" i="3"/>
  <c r="AA12" i="3"/>
  <c r="Z12" i="3"/>
  <c r="X12" i="3"/>
  <c r="W12" i="3"/>
  <c r="U12" i="3"/>
  <c r="T12" i="3"/>
  <c r="R12" i="3"/>
  <c r="Q12" i="3"/>
  <c r="O12" i="3"/>
  <c r="N12" i="3"/>
  <c r="H12" i="3" s="1"/>
  <c r="AW12" i="3" s="1"/>
  <c r="L12" i="3"/>
  <c r="I12" i="3" s="1"/>
  <c r="K12" i="3"/>
  <c r="G12" i="3"/>
  <c r="AS11" i="3"/>
  <c r="AR11" i="3"/>
  <c r="AP11" i="3"/>
  <c r="AO11" i="3"/>
  <c r="AM11" i="3"/>
  <c r="AL11" i="3"/>
  <c r="AJ11" i="3"/>
  <c r="AI11" i="3"/>
  <c r="AG11" i="3"/>
  <c r="AF11" i="3"/>
  <c r="AD11" i="3"/>
  <c r="AC11" i="3"/>
  <c r="AA11" i="3"/>
  <c r="Z11" i="3"/>
  <c r="X11" i="3"/>
  <c r="W11" i="3"/>
  <c r="U11" i="3"/>
  <c r="T11" i="3"/>
  <c r="R11" i="3"/>
  <c r="Q11" i="3"/>
  <c r="O11" i="3"/>
  <c r="I11" i="3" s="1"/>
  <c r="N11" i="3"/>
  <c r="L11" i="3"/>
  <c r="K11" i="3"/>
  <c r="H11" i="3"/>
  <c r="AW11" i="3" s="1"/>
  <c r="G11" i="3"/>
  <c r="C11" i="3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AS10" i="3"/>
  <c r="AR10" i="3"/>
  <c r="AP10" i="3"/>
  <c r="AO10" i="3"/>
  <c r="AM10" i="3"/>
  <c r="AL10" i="3"/>
  <c r="AJ10" i="3"/>
  <c r="AI10" i="3"/>
  <c r="AG10" i="3"/>
  <c r="AF10" i="3"/>
  <c r="AD10" i="3"/>
  <c r="AC10" i="3"/>
  <c r="AA10" i="3"/>
  <c r="Z10" i="3"/>
  <c r="X10" i="3"/>
  <c r="W10" i="3"/>
  <c r="U10" i="3"/>
  <c r="T10" i="3"/>
  <c r="R10" i="3"/>
  <c r="Q10" i="3"/>
  <c r="O10" i="3"/>
  <c r="N10" i="3"/>
  <c r="L10" i="3"/>
  <c r="K10" i="3"/>
  <c r="H10" i="3" s="1"/>
  <c r="AW10" i="3" s="1"/>
  <c r="I10" i="3"/>
  <c r="G10" i="3"/>
  <c r="AW23" i="2"/>
  <c r="AS22" i="2"/>
  <c r="AR22" i="2"/>
  <c r="AP22" i="2"/>
  <c r="AO22" i="2"/>
  <c r="AM22" i="2"/>
  <c r="AL22" i="2"/>
  <c r="AJ22" i="2"/>
  <c r="AI22" i="2"/>
  <c r="AG22" i="2"/>
  <c r="AF22" i="2"/>
  <c r="AD22" i="2"/>
  <c r="AC22" i="2"/>
  <c r="AA22" i="2"/>
  <c r="Z22" i="2"/>
  <c r="X22" i="2"/>
  <c r="W22" i="2"/>
  <c r="U22" i="2"/>
  <c r="T22" i="2"/>
  <c r="R22" i="2"/>
  <c r="Q22" i="2"/>
  <c r="O22" i="2"/>
  <c r="N22" i="2"/>
  <c r="L22" i="2"/>
  <c r="I22" i="2" s="1"/>
  <c r="K22" i="2"/>
  <c r="H22" i="2" s="1"/>
  <c r="AW22" i="2" s="1"/>
  <c r="G22" i="2"/>
  <c r="AS21" i="2"/>
  <c r="AR21" i="2"/>
  <c r="AP21" i="2"/>
  <c r="AO21" i="2"/>
  <c r="AM21" i="2"/>
  <c r="AL21" i="2"/>
  <c r="AJ21" i="2"/>
  <c r="AI21" i="2"/>
  <c r="AG21" i="2"/>
  <c r="AF21" i="2"/>
  <c r="AD21" i="2"/>
  <c r="AC21" i="2"/>
  <c r="AA21" i="2"/>
  <c r="Z21" i="2"/>
  <c r="X21" i="2"/>
  <c r="W21" i="2"/>
  <c r="U21" i="2"/>
  <c r="T21" i="2"/>
  <c r="R21" i="2"/>
  <c r="Q21" i="2"/>
  <c r="O21" i="2"/>
  <c r="N21" i="2"/>
  <c r="L21" i="2"/>
  <c r="I21" i="2" s="1"/>
  <c r="K21" i="2"/>
  <c r="H21" i="2"/>
  <c r="AW21" i="2" s="1"/>
  <c r="G21" i="2"/>
  <c r="AS20" i="2"/>
  <c r="AR20" i="2"/>
  <c r="AP20" i="2"/>
  <c r="AO20" i="2"/>
  <c r="AM20" i="2"/>
  <c r="AL20" i="2"/>
  <c r="AJ20" i="2"/>
  <c r="AI20" i="2"/>
  <c r="AG20" i="2"/>
  <c r="AF20" i="2"/>
  <c r="AD20" i="2"/>
  <c r="AC20" i="2"/>
  <c r="AA20" i="2"/>
  <c r="Z20" i="2"/>
  <c r="X20" i="2"/>
  <c r="W20" i="2"/>
  <c r="U20" i="2"/>
  <c r="T20" i="2"/>
  <c r="R20" i="2"/>
  <c r="Q20" i="2"/>
  <c r="O20" i="2"/>
  <c r="N20" i="2"/>
  <c r="L20" i="2"/>
  <c r="K20" i="2"/>
  <c r="I20" i="2"/>
  <c r="H20" i="2"/>
  <c r="G20" i="2"/>
  <c r="AS19" i="2"/>
  <c r="AR19" i="2"/>
  <c r="AP19" i="2"/>
  <c r="AO19" i="2"/>
  <c r="AM19" i="2"/>
  <c r="AL19" i="2"/>
  <c r="AJ19" i="2"/>
  <c r="AI19" i="2"/>
  <c r="AG19" i="2"/>
  <c r="AF19" i="2"/>
  <c r="AD19" i="2"/>
  <c r="AC19" i="2"/>
  <c r="AA19" i="2"/>
  <c r="Z19" i="2"/>
  <c r="X19" i="2"/>
  <c r="W19" i="2"/>
  <c r="U19" i="2"/>
  <c r="T19" i="2"/>
  <c r="R19" i="2"/>
  <c r="Q19" i="2"/>
  <c r="O19" i="2"/>
  <c r="N19" i="2"/>
  <c r="L19" i="2"/>
  <c r="K19" i="2"/>
  <c r="H19" i="2" s="1"/>
  <c r="AW19" i="2" s="1"/>
  <c r="I19" i="2"/>
  <c r="G19" i="2"/>
  <c r="AS18" i="2"/>
  <c r="AR18" i="2"/>
  <c r="AP18" i="2"/>
  <c r="AO18" i="2"/>
  <c r="AM18" i="2"/>
  <c r="AL18" i="2"/>
  <c r="AJ18" i="2"/>
  <c r="AI18" i="2"/>
  <c r="AG18" i="2"/>
  <c r="AF18" i="2"/>
  <c r="AD18" i="2"/>
  <c r="AC18" i="2"/>
  <c r="AA18" i="2"/>
  <c r="Z18" i="2"/>
  <c r="X18" i="2"/>
  <c r="W18" i="2"/>
  <c r="U18" i="2"/>
  <c r="T18" i="2"/>
  <c r="R18" i="2"/>
  <c r="Q18" i="2"/>
  <c r="O18" i="2"/>
  <c r="N18" i="2"/>
  <c r="L18" i="2"/>
  <c r="I18" i="2" s="1"/>
  <c r="K18" i="2"/>
  <c r="H18" i="2" s="1"/>
  <c r="AW18" i="2" s="1"/>
  <c r="G18" i="2"/>
  <c r="AS17" i="2"/>
  <c r="AR17" i="2"/>
  <c r="AP17" i="2"/>
  <c r="AO17" i="2"/>
  <c r="AM17" i="2"/>
  <c r="AL17" i="2"/>
  <c r="AJ17" i="2"/>
  <c r="AI17" i="2"/>
  <c r="AG17" i="2"/>
  <c r="AF17" i="2"/>
  <c r="AD17" i="2"/>
  <c r="AC17" i="2"/>
  <c r="AA17" i="2"/>
  <c r="Z17" i="2"/>
  <c r="X17" i="2"/>
  <c r="W17" i="2"/>
  <c r="U17" i="2"/>
  <c r="T17" i="2"/>
  <c r="R17" i="2"/>
  <c r="Q17" i="2"/>
  <c r="O17" i="2"/>
  <c r="N17" i="2"/>
  <c r="L17" i="2"/>
  <c r="I17" i="2" s="1"/>
  <c r="K17" i="2"/>
  <c r="H17" i="2"/>
  <c r="AW17" i="2" s="1"/>
  <c r="G17" i="2"/>
  <c r="AS16" i="2"/>
  <c r="AR16" i="2"/>
  <c r="AP16" i="2"/>
  <c r="AO16" i="2"/>
  <c r="AM16" i="2"/>
  <c r="AL16" i="2"/>
  <c r="AJ16" i="2"/>
  <c r="AI16" i="2"/>
  <c r="AG16" i="2"/>
  <c r="AF16" i="2"/>
  <c r="AD16" i="2"/>
  <c r="AC16" i="2"/>
  <c r="AA16" i="2"/>
  <c r="Z16" i="2"/>
  <c r="X16" i="2"/>
  <c r="W16" i="2"/>
  <c r="U16" i="2"/>
  <c r="T16" i="2"/>
  <c r="R16" i="2"/>
  <c r="Q16" i="2"/>
  <c r="O16" i="2"/>
  <c r="N16" i="2"/>
  <c r="L16" i="2"/>
  <c r="K16" i="2"/>
  <c r="I16" i="2"/>
  <c r="H16" i="2"/>
  <c r="AW16" i="2" s="1"/>
  <c r="G16" i="2"/>
  <c r="AS15" i="2"/>
  <c r="AR15" i="2"/>
  <c r="AP15" i="2"/>
  <c r="AO15" i="2"/>
  <c r="AM15" i="2"/>
  <c r="AL15" i="2"/>
  <c r="AJ15" i="2"/>
  <c r="AI15" i="2"/>
  <c r="AG15" i="2"/>
  <c r="AF15" i="2"/>
  <c r="AD15" i="2"/>
  <c r="AC15" i="2"/>
  <c r="AA15" i="2"/>
  <c r="Z15" i="2"/>
  <c r="X15" i="2"/>
  <c r="W15" i="2"/>
  <c r="U15" i="2"/>
  <c r="T15" i="2"/>
  <c r="R15" i="2"/>
  <c r="Q15" i="2"/>
  <c r="O15" i="2"/>
  <c r="N15" i="2"/>
  <c r="L15" i="2"/>
  <c r="K15" i="2"/>
  <c r="H15" i="2" s="1"/>
  <c r="AW15" i="2" s="1"/>
  <c r="I15" i="2"/>
  <c r="G15" i="2"/>
  <c r="AS14" i="2"/>
  <c r="AR14" i="2"/>
  <c r="AP14" i="2"/>
  <c r="AO14" i="2"/>
  <c r="AM14" i="2"/>
  <c r="AL14" i="2"/>
  <c r="AJ14" i="2"/>
  <c r="AI14" i="2"/>
  <c r="AG14" i="2"/>
  <c r="AF14" i="2"/>
  <c r="AD14" i="2"/>
  <c r="AC14" i="2"/>
  <c r="AA14" i="2"/>
  <c r="Z14" i="2"/>
  <c r="X14" i="2"/>
  <c r="W14" i="2"/>
  <c r="U14" i="2"/>
  <c r="T14" i="2"/>
  <c r="R14" i="2"/>
  <c r="Q14" i="2"/>
  <c r="O14" i="2"/>
  <c r="N14" i="2"/>
  <c r="L14" i="2"/>
  <c r="I14" i="2" s="1"/>
  <c r="K14" i="2"/>
  <c r="H14" i="2" s="1"/>
  <c r="AW14" i="2" s="1"/>
  <c r="G14" i="2"/>
  <c r="AS13" i="2"/>
  <c r="AR13" i="2"/>
  <c r="AP13" i="2"/>
  <c r="AO13" i="2"/>
  <c r="AM13" i="2"/>
  <c r="AL13" i="2"/>
  <c r="AJ13" i="2"/>
  <c r="AI13" i="2"/>
  <c r="AG13" i="2"/>
  <c r="AF13" i="2"/>
  <c r="AD13" i="2"/>
  <c r="AC13" i="2"/>
  <c r="AA13" i="2"/>
  <c r="Z13" i="2"/>
  <c r="X13" i="2"/>
  <c r="W13" i="2"/>
  <c r="U13" i="2"/>
  <c r="T13" i="2"/>
  <c r="R13" i="2"/>
  <c r="Q13" i="2"/>
  <c r="O13" i="2"/>
  <c r="N13" i="2"/>
  <c r="L13" i="2"/>
  <c r="I13" i="2" s="1"/>
  <c r="K13" i="2"/>
  <c r="H13" i="2"/>
  <c r="AW13" i="2" s="1"/>
  <c r="G13" i="2"/>
  <c r="AS12" i="2"/>
  <c r="AR12" i="2"/>
  <c r="AP12" i="2"/>
  <c r="AO12" i="2"/>
  <c r="AM12" i="2"/>
  <c r="AL12" i="2"/>
  <c r="AJ12" i="2"/>
  <c r="AI12" i="2"/>
  <c r="AG12" i="2"/>
  <c r="AF12" i="2"/>
  <c r="AD12" i="2"/>
  <c r="AC12" i="2"/>
  <c r="AA12" i="2"/>
  <c r="Z12" i="2"/>
  <c r="X12" i="2"/>
  <c r="W12" i="2"/>
  <c r="U12" i="2"/>
  <c r="I12" i="2" s="1"/>
  <c r="T12" i="2"/>
  <c r="H12" i="2" s="1"/>
  <c r="R12" i="2"/>
  <c r="Q12" i="2"/>
  <c r="O12" i="2"/>
  <c r="N12" i="2"/>
  <c r="L12" i="2"/>
  <c r="K12" i="2"/>
  <c r="G12" i="2"/>
  <c r="AS11" i="2"/>
  <c r="AR11" i="2"/>
  <c r="AP11" i="2"/>
  <c r="AO11" i="2"/>
  <c r="AM11" i="2"/>
  <c r="AL11" i="2"/>
  <c r="AJ11" i="2"/>
  <c r="AI11" i="2"/>
  <c r="AG11" i="2"/>
  <c r="AF11" i="2"/>
  <c r="AD11" i="2"/>
  <c r="AC11" i="2"/>
  <c r="AA11" i="2"/>
  <c r="Z11" i="2"/>
  <c r="X11" i="2"/>
  <c r="W11" i="2"/>
  <c r="U11" i="2"/>
  <c r="T11" i="2"/>
  <c r="R11" i="2"/>
  <c r="Q11" i="2"/>
  <c r="O11" i="2"/>
  <c r="I11" i="2" s="1"/>
  <c r="N11" i="2"/>
  <c r="L11" i="2"/>
  <c r="K11" i="2"/>
  <c r="H11" i="2" s="1"/>
  <c r="G11" i="2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AS10" i="2"/>
  <c r="AR10" i="2"/>
  <c r="AP10" i="2"/>
  <c r="AO10" i="2"/>
  <c r="AM10" i="2"/>
  <c r="AL10" i="2"/>
  <c r="AJ10" i="2"/>
  <c r="AI10" i="2"/>
  <c r="AG10" i="2"/>
  <c r="AF10" i="2"/>
  <c r="AD10" i="2"/>
  <c r="AC10" i="2"/>
  <c r="AA10" i="2"/>
  <c r="Z10" i="2"/>
  <c r="X10" i="2"/>
  <c r="W10" i="2"/>
  <c r="U10" i="2"/>
  <c r="T10" i="2"/>
  <c r="R10" i="2"/>
  <c r="Q10" i="2"/>
  <c r="O10" i="2"/>
  <c r="N10" i="2"/>
  <c r="L10" i="2"/>
  <c r="I10" i="2" s="1"/>
  <c r="K10" i="2"/>
  <c r="H10" i="2" s="1"/>
  <c r="AW10" i="2" s="1"/>
  <c r="G10" i="2"/>
  <c r="AW20" i="3" l="1"/>
  <c r="AW12" i="2"/>
  <c r="AW24" i="2" s="1"/>
  <c r="AW26" i="2" s="1"/>
  <c r="AW25" i="2" s="1"/>
  <c r="AW20" i="2"/>
  <c r="AW15" i="3"/>
  <c r="AW13" i="3"/>
  <c r="AW16" i="3"/>
  <c r="AW21" i="3"/>
  <c r="AW11" i="2"/>
  <c r="AW24" i="3" l="1"/>
  <c r="AW26" i="3" s="1"/>
  <c r="AW25" i="3" s="1"/>
  <c r="AW23" i="1"/>
  <c r="AS22" i="1"/>
  <c r="AR22" i="1"/>
  <c r="AP22" i="1"/>
  <c r="AO22" i="1"/>
  <c r="AM22" i="1"/>
  <c r="AL22" i="1"/>
  <c r="AJ22" i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H22" i="1" s="1"/>
  <c r="G22" i="1"/>
  <c r="AS21" i="1"/>
  <c r="AR21" i="1"/>
  <c r="AP21" i="1"/>
  <c r="AO21" i="1"/>
  <c r="AM21" i="1"/>
  <c r="AL21" i="1"/>
  <c r="AJ21" i="1"/>
  <c r="AI21" i="1"/>
  <c r="AG21" i="1"/>
  <c r="AF21" i="1"/>
  <c r="AD21" i="1"/>
  <c r="AC21" i="1"/>
  <c r="AA21" i="1"/>
  <c r="Z21" i="1"/>
  <c r="X21" i="1"/>
  <c r="W21" i="1"/>
  <c r="U21" i="1"/>
  <c r="T21" i="1"/>
  <c r="R21" i="1"/>
  <c r="Q21" i="1"/>
  <c r="O21" i="1"/>
  <c r="N21" i="1"/>
  <c r="L21" i="1"/>
  <c r="K21" i="1"/>
  <c r="G21" i="1"/>
  <c r="AS20" i="1"/>
  <c r="AR20" i="1"/>
  <c r="AP20" i="1"/>
  <c r="AO20" i="1"/>
  <c r="AM20" i="1"/>
  <c r="AL20" i="1"/>
  <c r="AJ20" i="1"/>
  <c r="AI20" i="1"/>
  <c r="AG20" i="1"/>
  <c r="AF20" i="1"/>
  <c r="AD20" i="1"/>
  <c r="AC20" i="1"/>
  <c r="AA20" i="1"/>
  <c r="Z20" i="1"/>
  <c r="X20" i="1"/>
  <c r="W20" i="1"/>
  <c r="U20" i="1"/>
  <c r="T20" i="1"/>
  <c r="R20" i="1"/>
  <c r="Q20" i="1"/>
  <c r="O20" i="1"/>
  <c r="N20" i="1"/>
  <c r="L20" i="1"/>
  <c r="K20" i="1"/>
  <c r="G20" i="1"/>
  <c r="AS19" i="1"/>
  <c r="AR19" i="1"/>
  <c r="AP19" i="1"/>
  <c r="AO19" i="1"/>
  <c r="AM19" i="1"/>
  <c r="AL19" i="1"/>
  <c r="AJ19" i="1"/>
  <c r="AI19" i="1"/>
  <c r="AG19" i="1"/>
  <c r="AF19" i="1"/>
  <c r="AD19" i="1"/>
  <c r="AC19" i="1"/>
  <c r="AA19" i="1"/>
  <c r="Z19" i="1"/>
  <c r="X19" i="1"/>
  <c r="W19" i="1"/>
  <c r="U19" i="1"/>
  <c r="T19" i="1"/>
  <c r="R19" i="1"/>
  <c r="Q19" i="1"/>
  <c r="O19" i="1"/>
  <c r="N19" i="1"/>
  <c r="L19" i="1"/>
  <c r="K19" i="1"/>
  <c r="G19" i="1"/>
  <c r="AS18" i="1"/>
  <c r="AR18" i="1"/>
  <c r="AP18" i="1"/>
  <c r="AO18" i="1"/>
  <c r="AM18" i="1"/>
  <c r="AL18" i="1"/>
  <c r="AJ18" i="1"/>
  <c r="AI18" i="1"/>
  <c r="AG18" i="1"/>
  <c r="AF18" i="1"/>
  <c r="AD18" i="1"/>
  <c r="AC18" i="1"/>
  <c r="AA18" i="1"/>
  <c r="Z18" i="1"/>
  <c r="X18" i="1"/>
  <c r="W18" i="1"/>
  <c r="U18" i="1"/>
  <c r="T18" i="1"/>
  <c r="R18" i="1"/>
  <c r="Q18" i="1"/>
  <c r="O18" i="1"/>
  <c r="N18" i="1"/>
  <c r="H18" i="1" s="1"/>
  <c r="L18" i="1"/>
  <c r="K18" i="1"/>
  <c r="G18" i="1"/>
  <c r="AS17" i="1"/>
  <c r="AR17" i="1"/>
  <c r="AP17" i="1"/>
  <c r="AO17" i="1"/>
  <c r="AM17" i="1"/>
  <c r="AL17" i="1"/>
  <c r="AJ17" i="1"/>
  <c r="AI17" i="1"/>
  <c r="AG17" i="1"/>
  <c r="AF17" i="1"/>
  <c r="AD17" i="1"/>
  <c r="AC17" i="1"/>
  <c r="AA17" i="1"/>
  <c r="Z17" i="1"/>
  <c r="X17" i="1"/>
  <c r="W17" i="1"/>
  <c r="U17" i="1"/>
  <c r="T17" i="1"/>
  <c r="R17" i="1"/>
  <c r="Q17" i="1"/>
  <c r="O17" i="1"/>
  <c r="N17" i="1"/>
  <c r="L17" i="1"/>
  <c r="K17" i="1"/>
  <c r="H17" i="1" s="1"/>
  <c r="G17" i="1"/>
  <c r="AS16" i="1"/>
  <c r="AR16" i="1"/>
  <c r="AP16" i="1"/>
  <c r="AO16" i="1"/>
  <c r="AM16" i="1"/>
  <c r="AL16" i="1"/>
  <c r="AJ16" i="1"/>
  <c r="AI16" i="1"/>
  <c r="AG16" i="1"/>
  <c r="AF16" i="1"/>
  <c r="AD16" i="1"/>
  <c r="AC16" i="1"/>
  <c r="AA16" i="1"/>
  <c r="Z16" i="1"/>
  <c r="X16" i="1"/>
  <c r="W16" i="1"/>
  <c r="U16" i="1"/>
  <c r="T16" i="1"/>
  <c r="R16" i="1"/>
  <c r="Q16" i="1"/>
  <c r="O16" i="1"/>
  <c r="N16" i="1"/>
  <c r="L16" i="1"/>
  <c r="I16" i="1" s="1"/>
  <c r="K16" i="1"/>
  <c r="G16" i="1"/>
  <c r="AS15" i="1"/>
  <c r="AR15" i="1"/>
  <c r="AP15" i="1"/>
  <c r="AO15" i="1"/>
  <c r="AM15" i="1"/>
  <c r="AL15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G15" i="1"/>
  <c r="AS14" i="1"/>
  <c r="AR14" i="1"/>
  <c r="AP14" i="1"/>
  <c r="AO14" i="1"/>
  <c r="AM14" i="1"/>
  <c r="AL14" i="1"/>
  <c r="AJ14" i="1"/>
  <c r="AI14" i="1"/>
  <c r="AG14" i="1"/>
  <c r="AF14" i="1"/>
  <c r="AD14" i="1"/>
  <c r="AC14" i="1"/>
  <c r="AA14" i="1"/>
  <c r="Z14" i="1"/>
  <c r="X14" i="1"/>
  <c r="W14" i="1"/>
  <c r="U14" i="1"/>
  <c r="T14" i="1"/>
  <c r="R14" i="1"/>
  <c r="Q14" i="1"/>
  <c r="O14" i="1"/>
  <c r="N14" i="1"/>
  <c r="L14" i="1"/>
  <c r="K14" i="1"/>
  <c r="G14" i="1"/>
  <c r="AS13" i="1"/>
  <c r="AR13" i="1"/>
  <c r="AP13" i="1"/>
  <c r="AO13" i="1"/>
  <c r="AM13" i="1"/>
  <c r="AL13" i="1"/>
  <c r="AJ13" i="1"/>
  <c r="AI13" i="1"/>
  <c r="AG13" i="1"/>
  <c r="AF13" i="1"/>
  <c r="AD13" i="1"/>
  <c r="AC13" i="1"/>
  <c r="AA13" i="1"/>
  <c r="Z13" i="1"/>
  <c r="X13" i="1"/>
  <c r="W13" i="1"/>
  <c r="U13" i="1"/>
  <c r="T13" i="1"/>
  <c r="R13" i="1"/>
  <c r="Q13" i="1"/>
  <c r="O13" i="1"/>
  <c r="N13" i="1"/>
  <c r="L13" i="1"/>
  <c r="K13" i="1"/>
  <c r="G13" i="1"/>
  <c r="AS12" i="1"/>
  <c r="AR12" i="1"/>
  <c r="AP12" i="1"/>
  <c r="AO12" i="1"/>
  <c r="AM12" i="1"/>
  <c r="AL12" i="1"/>
  <c r="AJ12" i="1"/>
  <c r="AI12" i="1"/>
  <c r="AG12" i="1"/>
  <c r="AF12" i="1"/>
  <c r="AD12" i="1"/>
  <c r="AC12" i="1"/>
  <c r="AA12" i="1"/>
  <c r="Z12" i="1"/>
  <c r="X12" i="1"/>
  <c r="W12" i="1"/>
  <c r="U12" i="1"/>
  <c r="T12" i="1"/>
  <c r="R12" i="1"/>
  <c r="Q12" i="1"/>
  <c r="O12" i="1"/>
  <c r="N12" i="1"/>
  <c r="L12" i="1"/>
  <c r="I12" i="1" s="1"/>
  <c r="K12" i="1"/>
  <c r="G12" i="1"/>
  <c r="AS11" i="1"/>
  <c r="AR11" i="1"/>
  <c r="AP11" i="1"/>
  <c r="AO11" i="1"/>
  <c r="AM11" i="1"/>
  <c r="AL11" i="1"/>
  <c r="AJ11" i="1"/>
  <c r="AI11" i="1"/>
  <c r="AG11" i="1"/>
  <c r="AF11" i="1"/>
  <c r="AD11" i="1"/>
  <c r="AC11" i="1"/>
  <c r="AA11" i="1"/>
  <c r="Z11" i="1"/>
  <c r="X11" i="1"/>
  <c r="W11" i="1"/>
  <c r="U11" i="1"/>
  <c r="T11" i="1"/>
  <c r="R11" i="1"/>
  <c r="Q11" i="1"/>
  <c r="O11" i="1"/>
  <c r="N11" i="1"/>
  <c r="L11" i="1"/>
  <c r="K11" i="1"/>
  <c r="I11" i="1"/>
  <c r="G11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AS10" i="1"/>
  <c r="AR10" i="1"/>
  <c r="AP10" i="1"/>
  <c r="AO10" i="1"/>
  <c r="AM10" i="1"/>
  <c r="AL10" i="1"/>
  <c r="AJ10" i="1"/>
  <c r="AI10" i="1"/>
  <c r="AG10" i="1"/>
  <c r="AF10" i="1"/>
  <c r="AD10" i="1"/>
  <c r="AC10" i="1"/>
  <c r="AA10" i="1"/>
  <c r="Z10" i="1"/>
  <c r="X10" i="1"/>
  <c r="W10" i="1"/>
  <c r="U10" i="1"/>
  <c r="T10" i="1"/>
  <c r="R10" i="1"/>
  <c r="Q10" i="1"/>
  <c r="O10" i="1"/>
  <c r="N10" i="1"/>
  <c r="L10" i="1"/>
  <c r="K10" i="1"/>
  <c r="G10" i="1"/>
  <c r="I21" i="1" l="1"/>
  <c r="H21" i="1"/>
  <c r="AW17" i="1"/>
  <c r="H12" i="1"/>
  <c r="AW12" i="1" s="1"/>
  <c r="H16" i="1"/>
  <c r="AW16" i="1" s="1"/>
  <c r="I15" i="1"/>
  <c r="H13" i="1"/>
  <c r="AW13" i="1" s="1"/>
  <c r="I14" i="1"/>
  <c r="I17" i="1"/>
  <c r="I20" i="1"/>
  <c r="I18" i="1"/>
  <c r="AW18" i="1" s="1"/>
  <c r="I22" i="1"/>
  <c r="AW22" i="1" s="1"/>
  <c r="I10" i="1"/>
  <c r="I13" i="1"/>
  <c r="H14" i="1"/>
  <c r="I19" i="1"/>
  <c r="H10" i="1"/>
  <c r="AW10" i="1" s="1"/>
  <c r="H11" i="1"/>
  <c r="AW11" i="1" s="1"/>
  <c r="H19" i="1"/>
  <c r="H15" i="1"/>
  <c r="H20" i="1"/>
  <c r="AW19" i="1" l="1"/>
  <c r="AW14" i="1"/>
  <c r="AW21" i="1"/>
  <c r="AW20" i="1"/>
  <c r="AW15" i="1"/>
  <c r="AW24" i="1"/>
  <c r="AW26" i="1" s="1"/>
  <c r="AW25" i="1" s="1"/>
</calcChain>
</file>

<file path=xl/sharedStrings.xml><?xml version="1.0" encoding="utf-8"?>
<sst xmlns="http://schemas.openxmlformats.org/spreadsheetml/2006/main" count="231" uniqueCount="46">
  <si>
    <t>Оказание транспортных услуг спецализированной техникой для ООО "ПИТ "СИБИНТЭК" в период с 01.01.2025 по 31.12.2025</t>
  </si>
  <si>
    <t>№ п/п</t>
  </si>
  <si>
    <t>Тип транспортного средства</t>
  </si>
  <si>
    <t>Кол-во маш /час в смену</t>
  </si>
  <si>
    <t>План. пробег в смену, км</t>
  </si>
  <si>
    <t>Маш/ смен на линии в период</t>
  </si>
  <si>
    <t>Маш/ час на линии в период</t>
  </si>
  <si>
    <t>Пробег в период км.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</si>
  <si>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</si>
  <si>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</si>
  <si>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</si>
  <si>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</si>
  <si>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</si>
  <si>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</si>
  <si>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</si>
  <si>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</si>
  <si>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</si>
  <si>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</si>
  <si>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</si>
  <si>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</si>
  <si>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Тариф маш/час,
руб. без НДС
</t>
  </si>
  <si>
    <t>Стоимость
руб. без НДС</t>
  </si>
  <si>
    <t>кол-во сменн.</t>
  </si>
  <si>
    <t xml:space="preserve">Маш/ час </t>
  </si>
  <si>
    <t>Пробег, км</t>
  </si>
  <si>
    <t>П/прицеп до 20тн</t>
  </si>
  <si>
    <t>Автокран 25тн.</t>
  </si>
  <si>
    <t>ЦА-320</t>
  </si>
  <si>
    <t>ППУ</t>
  </si>
  <si>
    <t>ГАЗ-34039 ( гусеничный снегоболотоход)</t>
  </si>
  <si>
    <t>АЦ-10 "Питьевая вода"</t>
  </si>
  <si>
    <t>АРОК</t>
  </si>
  <si>
    <t>Погрузчик</t>
  </si>
  <si>
    <t>АКН-10</t>
  </si>
  <si>
    <t>П/прицеп до 40 тн</t>
  </si>
  <si>
    <t>АДПМ</t>
  </si>
  <si>
    <t>Кислотник СИН-32</t>
  </si>
  <si>
    <t>Кислотовоз</t>
  </si>
  <si>
    <t>ИТОГО:</t>
  </si>
  <si>
    <t>НДС 20%:</t>
  </si>
  <si>
    <t>ИТОГО с НДС:</t>
  </si>
  <si>
    <t xml:space="preserve">Тариф км,
руб. без НДС
</t>
  </si>
  <si>
    <t>Производственная программа</t>
  </si>
  <si>
    <t>Оказание транспортных услуг спецализированной техникой для ООО "ПИТ "СИБИНТЭК" в период с 01.01.2026 по 31.12.2026</t>
  </si>
  <si>
    <t>Оказание транспортных услуг спецализированной техникой для ООО "ПИТ "СИБИНТЭК" в период с 01.01.2027 по 31.12.2027</t>
  </si>
  <si>
    <t>Приложение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</si>
</sst>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(* #,##0.00_);_(* \(#,##0.00\);_(* &quot;-&quot;??_);_(@_)"/>
    <numFmt numFmtId="167" formatCode="#,##0;\-#,##0;&quot;- &quot;"/>
    <numFmt numFmtId="168" formatCode="#,##0.00;\-#,##0.00;&quot;- &quot;"/>
    <numFmt numFmtId="169" formatCode="#,##0.0;\-#,##0.0;&quot;- 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2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165" fontId="11" fillId="0" borderId="2" xfId="2" applyNumberFormat="1" applyFont="1" applyFill="1" applyBorder="1" applyAlignment="1" applyProtection="1">
      <alignment vertical="center" wrapText="1"/>
      <protection locked="0"/>
    </xf>
    <xf numFmtId="165" fontId="3" fillId="0" borderId="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7" fontId="12" fillId="0" borderId="2" xfId="1" applyNumberFormat="1" applyFont="1" applyFill="1" applyBorder="1" applyAlignment="1">
      <alignment horizontal="center" vertical="center"/>
    </xf>
    <xf numFmtId="168" fontId="12" fillId="3" borderId="2" xfId="0" applyNumberFormat="1" applyFont="1" applyFill="1" applyBorder="1" applyAlignment="1">
      <alignment horizontal="center" vertical="center"/>
    </xf>
    <xf numFmtId="168" fontId="12" fillId="0" borderId="2" xfId="1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2" borderId="0" xfId="2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3" fontId="12" fillId="2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14" fillId="0" borderId="2" xfId="0" applyNumberFormat="1" applyFont="1" applyFill="1" applyBorder="1" applyAlignment="1">
      <alignment vertical="center"/>
    </xf>
    <xf numFmtId="169" fontId="3" fillId="0" borderId="0" xfId="0" applyNumberFormat="1" applyFont="1" applyFill="1" applyBorder="1" applyAlignment="1">
      <alignment vertical="center"/>
    </xf>
    <xf numFmtId="169" fontId="13" fillId="2" borderId="0" xfId="2" applyNumberFormat="1" applyFont="1" applyFill="1" applyBorder="1" applyAlignment="1" applyProtection="1">
      <alignment vertical="center" wrapText="1"/>
      <protection locked="0"/>
    </xf>
    <xf numFmtId="167" fontId="3" fillId="0" borderId="0" xfId="0" applyNumberFormat="1" applyFont="1" applyFill="1" applyBorder="1" applyAlignment="1">
      <alignment vertical="center"/>
    </xf>
    <xf numFmtId="169" fontId="13" fillId="2" borderId="0" xfId="2" applyNumberFormat="1" applyFont="1" applyFill="1" applyBorder="1" applyAlignment="1" applyProtection="1">
      <alignment vertical="center"/>
      <protection locked="0"/>
    </xf>
    <xf numFmtId="169" fontId="2" fillId="0" borderId="0" xfId="0" applyNumberFormat="1" applyFont="1" applyFill="1" applyBorder="1" applyAlignment="1">
      <alignment vertical="center"/>
    </xf>
    <xf numFmtId="169" fontId="15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5" fontId="14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3" fillId="0" borderId="0" xfId="1" applyFont="1" applyFill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169" fontId="13" fillId="0" borderId="0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167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64" fontId="1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</cellXfs>
  <cellStyles count="3">
    <cellStyle name="Обычный" xfId="0" builtinId="0"/>
    <cellStyle name="Обычный 2 3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W192"/>
  <sheetViews>
    <sheetView tabSelected="1" topLeftCell="K1" zoomScale="70" zoomScaleNormal="70" workbookViewId="0">
      <selection activeCell="Q26" sqref="Q26"/>
    </sheetView>
  </sheetViews>
  <sheetFormatPr defaultColWidth="9.1796875" defaultRowHeight="12.5" outlineLevelCol="1" x14ac:dyDescent="0.35"/>
  <cols>
    <col min="1" max="1" width="0" style="1" hidden="1" customWidth="1"/>
    <col min="2" max="2" width="2.81640625" style="1" customWidth="1"/>
    <col min="3" max="3" width="5.54296875" style="1" customWidth="1"/>
    <col min="4" max="4" width="31.54296875" style="56" customWidth="1"/>
    <col min="5" max="5" width="8.453125" style="1" customWidth="1" outlineLevel="1"/>
    <col min="6" max="6" width="9.453125" style="1" customWidth="1" outlineLevel="1"/>
    <col min="7" max="7" width="10" style="1" customWidth="1" outlineLevel="1"/>
    <col min="8" max="8" width="8.81640625" style="1" customWidth="1" outlineLevel="1"/>
    <col min="9" max="9" width="11.26953125" style="1" customWidth="1" outlineLevel="1"/>
    <col min="10" max="10" width="5.453125" style="2" customWidth="1" outlineLevel="1"/>
    <col min="11" max="11" width="6.1796875" style="3" customWidth="1" outlineLevel="1"/>
    <col min="12" max="12" width="7.81640625" style="3" customWidth="1" outlineLevel="1"/>
    <col min="13" max="13" width="5" style="2" customWidth="1" outlineLevel="1"/>
    <col min="14" max="14" width="6.54296875" style="3" customWidth="1" outlineLevel="1"/>
    <col min="15" max="15" width="8" style="3" customWidth="1" outlineLevel="1"/>
    <col min="16" max="16" width="5.7265625" style="2" customWidth="1" outlineLevel="1"/>
    <col min="17" max="17" width="6.54296875" style="3" customWidth="1" outlineLevel="1"/>
    <col min="18" max="18" width="8" style="3" customWidth="1" outlineLevel="1"/>
    <col min="19" max="19" width="5.26953125" style="2" customWidth="1" outlineLevel="1"/>
    <col min="20" max="20" width="6.54296875" style="3" customWidth="1" outlineLevel="1"/>
    <col min="21" max="21" width="7.81640625" style="3" customWidth="1" outlineLevel="1"/>
    <col min="22" max="22" width="5.81640625" style="2" customWidth="1" outlineLevel="1"/>
    <col min="23" max="23" width="6.54296875" style="3" customWidth="1" outlineLevel="1"/>
    <col min="24" max="24" width="7.81640625" style="3" customWidth="1" outlineLevel="1"/>
    <col min="25" max="25" width="5.453125" style="2" customWidth="1" outlineLevel="1"/>
    <col min="26" max="26" width="6.54296875" style="3" customWidth="1" outlineLevel="1"/>
    <col min="27" max="27" width="7.81640625" style="3" customWidth="1" outlineLevel="1"/>
    <col min="28" max="28" width="5.26953125" style="2" customWidth="1" outlineLevel="1"/>
    <col min="29" max="29" width="6.54296875" style="3" customWidth="1" outlineLevel="1"/>
    <col min="30" max="30" width="7.7265625" style="3" customWidth="1" outlineLevel="1"/>
    <col min="31" max="31" width="5.453125" style="2" customWidth="1" outlineLevel="1"/>
    <col min="32" max="32" width="6.54296875" style="3" customWidth="1" outlineLevel="1"/>
    <col min="33" max="33" width="7.7265625" style="3" customWidth="1" outlineLevel="1"/>
    <col min="34" max="34" width="5.453125" style="2" customWidth="1" outlineLevel="1"/>
    <col min="35" max="35" width="6.54296875" style="3" customWidth="1" outlineLevel="1"/>
    <col min="36" max="36" width="8" style="3" customWidth="1" outlineLevel="1"/>
    <col min="37" max="37" width="5.453125" style="2" customWidth="1" outlineLevel="1"/>
    <col min="38" max="38" width="6.54296875" style="3" customWidth="1" outlineLevel="1"/>
    <col min="39" max="39" width="8" style="3" customWidth="1" outlineLevel="1"/>
    <col min="40" max="40" width="5.26953125" style="2" customWidth="1" outlineLevel="1"/>
    <col min="41" max="41" width="6.54296875" style="3" customWidth="1" outlineLevel="1"/>
    <col min="42" max="42" width="8.1796875" style="3" customWidth="1" outlineLevel="1"/>
    <col min="43" max="43" width="5.7265625" style="2" customWidth="1" outlineLevel="1"/>
    <col min="44" max="44" width="6.54296875" style="3" customWidth="1" outlineLevel="1"/>
    <col min="45" max="45" width="8.1796875" style="3" customWidth="1" outlineLevel="1"/>
    <col min="46" max="46" width="2.26953125" style="1" customWidth="1"/>
    <col min="47" max="48" width="14.54296875" style="1" customWidth="1"/>
    <col min="49" max="49" width="19" style="1" customWidth="1"/>
    <col min="50" max="50" width="17.26953125" style="1" customWidth="1"/>
    <col min="51" max="63" width="9.1796875" style="1"/>
    <col min="64" max="64" width="15.7265625" style="1" customWidth="1"/>
    <col min="65" max="67" width="15.453125" style="1" bestFit="1" customWidth="1"/>
    <col min="68" max="71" width="13.81640625" style="1" bestFit="1" customWidth="1"/>
    <col min="72" max="75" width="15.453125" style="1" bestFit="1" customWidth="1"/>
    <col min="76" max="16384" width="9.1796875" style="1"/>
  </cols>
  <sheetData>
    <row r="1" spans="3:75" s="4" customFormat="1" ht="20" x14ac:dyDescent="0.35">
      <c r="C1" s="57" t="s">
        <v>42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W1" s="74" t="s">
        <v>45</v>
      </c>
    </row>
    <row r="2" spans="3:75" s="4" customFormat="1" ht="20" x14ac:dyDescent="0.35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</row>
    <row r="3" spans="3:75" s="4" customFormat="1" ht="20" x14ac:dyDescent="0.35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U3" s="58"/>
      <c r="AV3" s="58"/>
      <c r="AW3" s="58"/>
    </row>
    <row r="4" spans="3:75" s="4" customFormat="1" ht="7.5" customHeight="1" x14ac:dyDescent="0.35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</row>
    <row r="5" spans="3:75" ht="9" customHeight="1" x14ac:dyDescent="0.35">
      <c r="C5" s="62" t="s">
        <v>1</v>
      </c>
      <c r="D5" s="63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6" t="s">
        <v>8</v>
      </c>
      <c r="K5" s="66"/>
      <c r="L5" s="66"/>
      <c r="M5" s="66" t="s">
        <v>9</v>
      </c>
      <c r="N5" s="66"/>
      <c r="O5" s="66"/>
      <c r="P5" s="66" t="s">
        <v>10</v>
      </c>
      <c r="Q5" s="66"/>
      <c r="R5" s="66"/>
      <c r="S5" s="66" t="s">
        <v>11</v>
      </c>
      <c r="T5" s="66"/>
      <c r="U5" s="66"/>
      <c r="V5" s="66" t="s">
        <v>12</v>
      </c>
      <c r="W5" s="66"/>
      <c r="X5" s="66"/>
      <c r="Y5" s="66" t="s">
        <v>13</v>
      </c>
      <c r="Z5" s="66"/>
      <c r="AA5" s="66"/>
      <c r="AB5" s="66" t="s">
        <v>14</v>
      </c>
      <c r="AC5" s="66"/>
      <c r="AD5" s="66"/>
      <c r="AE5" s="66" t="s">
        <v>15</v>
      </c>
      <c r="AF5" s="66"/>
      <c r="AG5" s="66"/>
      <c r="AH5" s="66" t="s">
        <v>16</v>
      </c>
      <c r="AI5" s="66"/>
      <c r="AJ5" s="66"/>
      <c r="AK5" s="66" t="s">
        <v>17</v>
      </c>
      <c r="AL5" s="66"/>
      <c r="AM5" s="66"/>
      <c r="AN5" s="66" t="s">
        <v>18</v>
      </c>
      <c r="AO5" s="66"/>
      <c r="AP5" s="66"/>
      <c r="AQ5" s="66" t="s">
        <v>19</v>
      </c>
      <c r="AR5" s="66"/>
      <c r="AS5" s="66"/>
      <c r="AU5" s="64" t="s">
        <v>20</v>
      </c>
      <c r="AV5" s="64" t="s">
        <v>41</v>
      </c>
      <c r="AW5" s="64" t="s">
        <v>21</v>
      </c>
    </row>
    <row r="6" spans="3:75" ht="7.5" customHeight="1" x14ac:dyDescent="0.35">
      <c r="C6" s="62"/>
      <c r="D6" s="63"/>
      <c r="E6" s="62"/>
      <c r="F6" s="62"/>
      <c r="G6" s="62"/>
      <c r="H6" s="62"/>
      <c r="I6" s="62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U6" s="65"/>
      <c r="AV6" s="65"/>
      <c r="AW6" s="65"/>
    </row>
    <row r="7" spans="3:75" ht="25.5" customHeight="1" x14ac:dyDescent="0.35">
      <c r="C7" s="62"/>
      <c r="D7" s="63"/>
      <c r="E7" s="62"/>
      <c r="F7" s="62"/>
      <c r="G7" s="62"/>
      <c r="H7" s="62"/>
      <c r="I7" s="62"/>
      <c r="J7" s="61" t="s">
        <v>22</v>
      </c>
      <c r="K7" s="60" t="s">
        <v>23</v>
      </c>
      <c r="L7" s="60" t="s">
        <v>24</v>
      </c>
      <c r="M7" s="61" t="s">
        <v>22</v>
      </c>
      <c r="N7" s="60" t="s">
        <v>23</v>
      </c>
      <c r="O7" s="60" t="s">
        <v>24</v>
      </c>
      <c r="P7" s="61" t="s">
        <v>22</v>
      </c>
      <c r="Q7" s="60" t="s">
        <v>23</v>
      </c>
      <c r="R7" s="60" t="s">
        <v>24</v>
      </c>
      <c r="S7" s="61" t="s">
        <v>22</v>
      </c>
      <c r="T7" s="60" t="s">
        <v>23</v>
      </c>
      <c r="U7" s="60" t="s">
        <v>24</v>
      </c>
      <c r="V7" s="61" t="s">
        <v>22</v>
      </c>
      <c r="W7" s="60" t="s">
        <v>23</v>
      </c>
      <c r="X7" s="60" t="s">
        <v>24</v>
      </c>
      <c r="Y7" s="61" t="s">
        <v>22</v>
      </c>
      <c r="Z7" s="60" t="s">
        <v>23</v>
      </c>
      <c r="AA7" s="60" t="s">
        <v>24</v>
      </c>
      <c r="AB7" s="61" t="s">
        <v>22</v>
      </c>
      <c r="AC7" s="60" t="s">
        <v>23</v>
      </c>
      <c r="AD7" s="60" t="s">
        <v>24</v>
      </c>
      <c r="AE7" s="61" t="s">
        <v>22</v>
      </c>
      <c r="AF7" s="60" t="s">
        <v>23</v>
      </c>
      <c r="AG7" s="60" t="s">
        <v>24</v>
      </c>
      <c r="AH7" s="61" t="s">
        <v>22</v>
      </c>
      <c r="AI7" s="60" t="s">
        <v>23</v>
      </c>
      <c r="AJ7" s="60" t="s">
        <v>24</v>
      </c>
      <c r="AK7" s="61" t="s">
        <v>22</v>
      </c>
      <c r="AL7" s="60" t="s">
        <v>23</v>
      </c>
      <c r="AM7" s="60" t="s">
        <v>24</v>
      </c>
      <c r="AN7" s="61" t="s">
        <v>22</v>
      </c>
      <c r="AO7" s="60" t="s">
        <v>23</v>
      </c>
      <c r="AP7" s="60" t="s">
        <v>24</v>
      </c>
      <c r="AQ7" s="61" t="s">
        <v>22</v>
      </c>
      <c r="AR7" s="60" t="s">
        <v>23</v>
      </c>
      <c r="AS7" s="60" t="s">
        <v>24</v>
      </c>
      <c r="AU7" s="65"/>
      <c r="AV7" s="65"/>
      <c r="AW7" s="65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</row>
    <row r="8" spans="3:75" ht="68.25" customHeight="1" x14ac:dyDescent="0.35">
      <c r="C8" s="62"/>
      <c r="D8" s="63"/>
      <c r="E8" s="62"/>
      <c r="F8" s="62"/>
      <c r="G8" s="62"/>
      <c r="H8" s="62"/>
      <c r="I8" s="62"/>
      <c r="J8" s="61"/>
      <c r="K8" s="60"/>
      <c r="L8" s="60"/>
      <c r="M8" s="61"/>
      <c r="N8" s="60"/>
      <c r="O8" s="60"/>
      <c r="P8" s="61"/>
      <c r="Q8" s="60"/>
      <c r="R8" s="60"/>
      <c r="S8" s="61"/>
      <c r="T8" s="60"/>
      <c r="U8" s="60"/>
      <c r="V8" s="61"/>
      <c r="W8" s="60"/>
      <c r="X8" s="60"/>
      <c r="Y8" s="61"/>
      <c r="Z8" s="60"/>
      <c r="AA8" s="60"/>
      <c r="AB8" s="61"/>
      <c r="AC8" s="60"/>
      <c r="AD8" s="60"/>
      <c r="AE8" s="61"/>
      <c r="AF8" s="60"/>
      <c r="AG8" s="60"/>
      <c r="AH8" s="61"/>
      <c r="AI8" s="60"/>
      <c r="AJ8" s="60"/>
      <c r="AK8" s="61"/>
      <c r="AL8" s="60"/>
      <c r="AM8" s="60"/>
      <c r="AN8" s="61"/>
      <c r="AO8" s="60"/>
      <c r="AP8" s="60"/>
      <c r="AQ8" s="61"/>
      <c r="AR8" s="60"/>
      <c r="AS8" s="60"/>
      <c r="AU8" s="65"/>
      <c r="AV8" s="65"/>
      <c r="AW8" s="65"/>
    </row>
    <row r="9" spans="3:75" s="5" customFormat="1" ht="24" customHeight="1" x14ac:dyDescent="0.35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U9" s="71"/>
      <c r="AV9" s="72"/>
      <c r="AW9" s="73"/>
    </row>
    <row r="10" spans="3:75" ht="15.5" x14ac:dyDescent="0.35">
      <c r="C10" s="6">
        <v>1</v>
      </c>
      <c r="D10" s="7" t="s">
        <v>25</v>
      </c>
      <c r="E10" s="8">
        <v>11</v>
      </c>
      <c r="F10" s="8">
        <v>150</v>
      </c>
      <c r="G10" s="9">
        <f>J10+M10+P10+S10+V10+Y10+AB10+AE10+AH10+AK10+AN10+AQ10</f>
        <v>420</v>
      </c>
      <c r="H10" s="9">
        <f>K10+N10+Q10+T10+W10+Z10+AC10+AF10+AI10+AL10+AO10+AR10</f>
        <v>4620</v>
      </c>
      <c r="I10" s="9">
        <f>L10+O10+R10+U10+X10+AA10+AD10+AG10+AJ10+AM10+AP10+AS10</f>
        <v>63000</v>
      </c>
      <c r="J10" s="10">
        <v>36.5</v>
      </c>
      <c r="K10" s="11">
        <f t="shared" ref="K10:K22" si="0">J10*E10</f>
        <v>401.5</v>
      </c>
      <c r="L10" s="11">
        <f t="shared" ref="L10:L22" si="1">J10*F10</f>
        <v>5475</v>
      </c>
      <c r="M10" s="10">
        <v>36.799999999999997</v>
      </c>
      <c r="N10" s="11">
        <f t="shared" ref="N10:N22" si="2">M10*E10</f>
        <v>404.79999999999995</v>
      </c>
      <c r="O10" s="11">
        <f t="shared" ref="O10:O22" si="3">M10*F10</f>
        <v>5520</v>
      </c>
      <c r="P10" s="10">
        <v>36.799999999999997</v>
      </c>
      <c r="Q10" s="11">
        <f t="shared" ref="Q10:Q22" si="4">P10*E10</f>
        <v>404.79999999999995</v>
      </c>
      <c r="R10" s="11">
        <f t="shared" ref="R10:R22" si="5">P10*F10</f>
        <v>5520</v>
      </c>
      <c r="S10" s="10">
        <v>36.799999999999997</v>
      </c>
      <c r="T10" s="11">
        <f t="shared" ref="T10:T22" si="6">S10*E10</f>
        <v>404.79999999999995</v>
      </c>
      <c r="U10" s="11">
        <f t="shared" ref="U10:U22" si="7">S10*F10</f>
        <v>5520</v>
      </c>
      <c r="V10" s="12">
        <v>36.799999999999997</v>
      </c>
      <c r="W10" s="11">
        <f t="shared" ref="W10:W22" si="8">V10*E10</f>
        <v>404.79999999999995</v>
      </c>
      <c r="X10" s="11">
        <f t="shared" ref="X10:X22" si="9">V10*F10</f>
        <v>5520</v>
      </c>
      <c r="Y10" s="10">
        <v>36.799999999999997</v>
      </c>
      <c r="Z10" s="11">
        <f t="shared" ref="Z10:Z22" si="10">Y10*E10</f>
        <v>404.79999999999995</v>
      </c>
      <c r="AA10" s="11">
        <f t="shared" ref="AA10:AA22" si="11">Y10*F10</f>
        <v>5520</v>
      </c>
      <c r="AB10" s="12">
        <v>33.5</v>
      </c>
      <c r="AC10" s="11">
        <f t="shared" ref="AC10:AC22" si="12">AB10*E10</f>
        <v>368.5</v>
      </c>
      <c r="AD10" s="11">
        <f t="shared" ref="AD10:AD22" si="13">AB10*F10</f>
        <v>5025</v>
      </c>
      <c r="AE10" s="12">
        <v>33.5</v>
      </c>
      <c r="AF10" s="11">
        <f t="shared" ref="AF10:AF22" si="14">AE10*E10</f>
        <v>368.5</v>
      </c>
      <c r="AG10" s="11">
        <f t="shared" ref="AG10:AG22" si="15">AE10*F10</f>
        <v>5025</v>
      </c>
      <c r="AH10" s="12">
        <v>33.5</v>
      </c>
      <c r="AI10" s="11">
        <f t="shared" ref="AI10:AI22" si="16">AH10*E10</f>
        <v>368.5</v>
      </c>
      <c r="AJ10" s="11">
        <f t="shared" ref="AJ10:AJ22" si="17">AH10*F10</f>
        <v>5025</v>
      </c>
      <c r="AK10" s="10">
        <v>33</v>
      </c>
      <c r="AL10" s="11">
        <f t="shared" ref="AL10:AL22" si="18">AK10*E10</f>
        <v>363</v>
      </c>
      <c r="AM10" s="11">
        <f t="shared" ref="AM10:AM22" si="19">AK10*F10</f>
        <v>4950</v>
      </c>
      <c r="AN10" s="10">
        <v>33</v>
      </c>
      <c r="AO10" s="11">
        <f t="shared" ref="AO10:AO22" si="20">AN10*E10</f>
        <v>363</v>
      </c>
      <c r="AP10" s="11">
        <f t="shared" ref="AP10:AP22" si="21">AN10*F10</f>
        <v>4950</v>
      </c>
      <c r="AQ10" s="10">
        <v>33</v>
      </c>
      <c r="AR10" s="11">
        <f t="shared" ref="AR10:AR22" si="22">AQ10*E10</f>
        <v>363</v>
      </c>
      <c r="AS10" s="11">
        <f t="shared" ref="AS10:AS22" si="23">AQ10*F10</f>
        <v>4950</v>
      </c>
      <c r="AT10" s="13"/>
      <c r="AU10" s="14"/>
      <c r="AV10" s="14"/>
      <c r="AW10" s="15">
        <f>AU10*H10+AV10*I10</f>
        <v>0</v>
      </c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3:75" ht="15.5" x14ac:dyDescent="0.35">
      <c r="C11" s="6">
        <f>C10+1</f>
        <v>2</v>
      </c>
      <c r="D11" s="7" t="s">
        <v>26</v>
      </c>
      <c r="E11" s="8">
        <v>11</v>
      </c>
      <c r="F11" s="8">
        <v>150</v>
      </c>
      <c r="G11" s="9">
        <f t="shared" ref="G11:I22" si="24">J11+M11+P11+S11+V11+Y11+AB11+AE11+AH11+AK11+AN11+AQ11</f>
        <v>403.01</v>
      </c>
      <c r="H11" s="9">
        <f t="shared" si="24"/>
        <v>4433.1099999999997</v>
      </c>
      <c r="I11" s="9">
        <f t="shared" si="24"/>
        <v>60451.5</v>
      </c>
      <c r="J11" s="10">
        <v>34.01</v>
      </c>
      <c r="K11" s="11">
        <f t="shared" si="0"/>
        <v>374.10999999999996</v>
      </c>
      <c r="L11" s="11">
        <f t="shared" si="1"/>
        <v>5101.5</v>
      </c>
      <c r="M11" s="10">
        <v>34</v>
      </c>
      <c r="N11" s="11">
        <f t="shared" si="2"/>
        <v>374</v>
      </c>
      <c r="O11" s="11">
        <f t="shared" si="3"/>
        <v>5100</v>
      </c>
      <c r="P11" s="10">
        <v>34</v>
      </c>
      <c r="Q11" s="11">
        <f t="shared" si="4"/>
        <v>374</v>
      </c>
      <c r="R11" s="11">
        <f t="shared" si="5"/>
        <v>5100</v>
      </c>
      <c r="S11" s="10">
        <v>34</v>
      </c>
      <c r="T11" s="11">
        <f t="shared" si="6"/>
        <v>374</v>
      </c>
      <c r="U11" s="11">
        <f t="shared" si="7"/>
        <v>5100</v>
      </c>
      <c r="V11" s="12">
        <v>34</v>
      </c>
      <c r="W11" s="11">
        <f t="shared" si="8"/>
        <v>374</v>
      </c>
      <c r="X11" s="11">
        <f t="shared" si="9"/>
        <v>5100</v>
      </c>
      <c r="Y11" s="10">
        <v>34</v>
      </c>
      <c r="Z11" s="11">
        <f t="shared" si="10"/>
        <v>374</v>
      </c>
      <c r="AA11" s="11">
        <f t="shared" si="11"/>
        <v>5100</v>
      </c>
      <c r="AB11" s="12">
        <v>34</v>
      </c>
      <c r="AC11" s="11">
        <f t="shared" si="12"/>
        <v>374</v>
      </c>
      <c r="AD11" s="11">
        <f t="shared" si="13"/>
        <v>5100</v>
      </c>
      <c r="AE11" s="12">
        <v>33</v>
      </c>
      <c r="AF11" s="11">
        <f t="shared" si="14"/>
        <v>363</v>
      </c>
      <c r="AG11" s="11">
        <f t="shared" si="15"/>
        <v>4950</v>
      </c>
      <c r="AH11" s="12">
        <v>33</v>
      </c>
      <c r="AI11" s="11">
        <f t="shared" si="16"/>
        <v>363</v>
      </c>
      <c r="AJ11" s="11">
        <f t="shared" si="17"/>
        <v>4950</v>
      </c>
      <c r="AK11" s="10">
        <v>33</v>
      </c>
      <c r="AL11" s="11">
        <f t="shared" si="18"/>
        <v>363</v>
      </c>
      <c r="AM11" s="11">
        <f t="shared" si="19"/>
        <v>4950</v>
      </c>
      <c r="AN11" s="10">
        <v>33</v>
      </c>
      <c r="AO11" s="11">
        <f t="shared" si="20"/>
        <v>363</v>
      </c>
      <c r="AP11" s="11">
        <f t="shared" si="21"/>
        <v>4950</v>
      </c>
      <c r="AQ11" s="10">
        <v>33</v>
      </c>
      <c r="AR11" s="11">
        <f t="shared" si="22"/>
        <v>363</v>
      </c>
      <c r="AS11" s="11">
        <f t="shared" si="23"/>
        <v>4950</v>
      </c>
      <c r="AT11" s="13"/>
      <c r="AU11" s="14"/>
      <c r="AV11" s="14"/>
      <c r="AW11" s="15">
        <f t="shared" ref="AW11:AW23" si="25">AU11*H11+AV11*I11</f>
        <v>0</v>
      </c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</row>
    <row r="12" spans="3:75" ht="15.5" x14ac:dyDescent="0.35">
      <c r="C12" s="6">
        <f t="shared" ref="C12:C22" si="26">C11+1</f>
        <v>3</v>
      </c>
      <c r="D12" s="7" t="s">
        <v>27</v>
      </c>
      <c r="E12" s="8">
        <v>11</v>
      </c>
      <c r="F12" s="8">
        <v>90</v>
      </c>
      <c r="G12" s="9">
        <f t="shared" si="24"/>
        <v>463.55499999999984</v>
      </c>
      <c r="H12" s="9">
        <f t="shared" si="24"/>
        <v>5099.1050000000014</v>
      </c>
      <c r="I12" s="9">
        <f t="shared" si="24"/>
        <v>41719.950000000012</v>
      </c>
      <c r="J12" s="10">
        <v>39.950000000000003</v>
      </c>
      <c r="K12" s="11">
        <f t="shared" si="0"/>
        <v>439.45000000000005</v>
      </c>
      <c r="L12" s="11">
        <f t="shared" si="1"/>
        <v>3595.5000000000005</v>
      </c>
      <c r="M12" s="10">
        <v>39.994999999999997</v>
      </c>
      <c r="N12" s="11">
        <f t="shared" si="2"/>
        <v>439.94499999999999</v>
      </c>
      <c r="O12" s="11">
        <f t="shared" si="3"/>
        <v>3599.5499999999997</v>
      </c>
      <c r="P12" s="10">
        <v>39.659999999999997</v>
      </c>
      <c r="Q12" s="11">
        <f t="shared" si="4"/>
        <v>436.26</v>
      </c>
      <c r="R12" s="11">
        <f t="shared" si="5"/>
        <v>3569.3999999999996</v>
      </c>
      <c r="S12" s="10">
        <v>41.33</v>
      </c>
      <c r="T12" s="11">
        <f t="shared" si="6"/>
        <v>454.63</v>
      </c>
      <c r="U12" s="11">
        <f t="shared" si="7"/>
        <v>3719.7</v>
      </c>
      <c r="V12" s="12">
        <v>41.33</v>
      </c>
      <c r="W12" s="11">
        <f t="shared" si="8"/>
        <v>454.63</v>
      </c>
      <c r="X12" s="11">
        <f t="shared" si="9"/>
        <v>3719.7</v>
      </c>
      <c r="Y12" s="10">
        <v>41.33</v>
      </c>
      <c r="Z12" s="11">
        <f t="shared" si="10"/>
        <v>454.63</v>
      </c>
      <c r="AA12" s="11">
        <f t="shared" si="11"/>
        <v>3719.7</v>
      </c>
      <c r="AB12" s="12">
        <v>36.659999999999997</v>
      </c>
      <c r="AC12" s="11">
        <f t="shared" si="12"/>
        <v>403.26</v>
      </c>
      <c r="AD12" s="11">
        <f t="shared" si="13"/>
        <v>3299.3999999999996</v>
      </c>
      <c r="AE12" s="12">
        <v>36.659999999999997</v>
      </c>
      <c r="AF12" s="11">
        <f t="shared" si="14"/>
        <v>403.26</v>
      </c>
      <c r="AG12" s="11">
        <f t="shared" si="15"/>
        <v>3299.3999999999996</v>
      </c>
      <c r="AH12" s="12">
        <v>36.659999999999997</v>
      </c>
      <c r="AI12" s="11">
        <f t="shared" si="16"/>
        <v>403.26</v>
      </c>
      <c r="AJ12" s="11">
        <f t="shared" si="17"/>
        <v>3299.3999999999996</v>
      </c>
      <c r="AK12" s="10">
        <v>36.659999999999997</v>
      </c>
      <c r="AL12" s="11">
        <f t="shared" si="18"/>
        <v>403.26</v>
      </c>
      <c r="AM12" s="11">
        <f t="shared" si="19"/>
        <v>3299.3999999999996</v>
      </c>
      <c r="AN12" s="10">
        <v>36.659999999999997</v>
      </c>
      <c r="AO12" s="11">
        <f t="shared" si="20"/>
        <v>403.26</v>
      </c>
      <c r="AP12" s="11">
        <f t="shared" si="21"/>
        <v>3299.3999999999996</v>
      </c>
      <c r="AQ12" s="10">
        <v>36.659999999999997</v>
      </c>
      <c r="AR12" s="11">
        <f t="shared" si="22"/>
        <v>403.26</v>
      </c>
      <c r="AS12" s="11">
        <f t="shared" si="23"/>
        <v>3299.3999999999996</v>
      </c>
      <c r="AT12" s="13"/>
      <c r="AU12" s="14"/>
      <c r="AV12" s="14"/>
      <c r="AW12" s="15">
        <f t="shared" si="25"/>
        <v>0</v>
      </c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3:75" ht="15.5" x14ac:dyDescent="0.35">
      <c r="C13" s="6">
        <f t="shared" si="26"/>
        <v>4</v>
      </c>
      <c r="D13" s="7" t="s">
        <v>28</v>
      </c>
      <c r="E13" s="8">
        <v>22</v>
      </c>
      <c r="F13" s="8">
        <v>200</v>
      </c>
      <c r="G13" s="9">
        <f t="shared" si="24"/>
        <v>203.51999999999998</v>
      </c>
      <c r="H13" s="9">
        <f t="shared" si="24"/>
        <v>4477.4400000000005</v>
      </c>
      <c r="I13" s="9">
        <f t="shared" si="24"/>
        <v>40704</v>
      </c>
      <c r="J13" s="10">
        <v>26.61</v>
      </c>
      <c r="K13" s="11">
        <f t="shared" si="0"/>
        <v>585.41999999999996</v>
      </c>
      <c r="L13" s="11">
        <f t="shared" si="1"/>
        <v>5322</v>
      </c>
      <c r="M13" s="10">
        <v>26.6</v>
      </c>
      <c r="N13" s="11">
        <f t="shared" si="2"/>
        <v>585.20000000000005</v>
      </c>
      <c r="O13" s="11">
        <f t="shared" si="3"/>
        <v>5320</v>
      </c>
      <c r="P13" s="10">
        <v>27.33</v>
      </c>
      <c r="Q13" s="11">
        <f t="shared" si="4"/>
        <v>601.26</v>
      </c>
      <c r="R13" s="11">
        <f t="shared" si="5"/>
        <v>5466</v>
      </c>
      <c r="S13" s="10">
        <v>27.33</v>
      </c>
      <c r="T13" s="11">
        <f t="shared" si="6"/>
        <v>601.26</v>
      </c>
      <c r="U13" s="11">
        <f t="shared" si="7"/>
        <v>5466</v>
      </c>
      <c r="V13" s="12">
        <v>13.66</v>
      </c>
      <c r="W13" s="18">
        <f t="shared" si="8"/>
        <v>300.52</v>
      </c>
      <c r="X13" s="18">
        <f t="shared" si="9"/>
        <v>2732</v>
      </c>
      <c r="Y13" s="19">
        <v>0</v>
      </c>
      <c r="Z13" s="20">
        <f t="shared" si="10"/>
        <v>0</v>
      </c>
      <c r="AA13" s="20">
        <f t="shared" si="11"/>
        <v>0</v>
      </c>
      <c r="AB13" s="12"/>
      <c r="AC13" s="20">
        <f t="shared" si="12"/>
        <v>0</v>
      </c>
      <c r="AD13" s="20">
        <f t="shared" si="13"/>
        <v>0</v>
      </c>
      <c r="AE13" s="12">
        <v>0</v>
      </c>
      <c r="AF13" s="20">
        <f t="shared" si="14"/>
        <v>0</v>
      </c>
      <c r="AG13" s="20">
        <f t="shared" si="15"/>
        <v>0</v>
      </c>
      <c r="AH13" s="12">
        <v>0</v>
      </c>
      <c r="AI13" s="20">
        <f t="shared" si="16"/>
        <v>0</v>
      </c>
      <c r="AJ13" s="20">
        <f t="shared" si="17"/>
        <v>0</v>
      </c>
      <c r="AK13" s="10">
        <v>27.33</v>
      </c>
      <c r="AL13" s="11">
        <f t="shared" si="18"/>
        <v>601.26</v>
      </c>
      <c r="AM13" s="11">
        <f t="shared" si="19"/>
        <v>5466</v>
      </c>
      <c r="AN13" s="10">
        <v>27.33</v>
      </c>
      <c r="AO13" s="11">
        <f t="shared" si="20"/>
        <v>601.26</v>
      </c>
      <c r="AP13" s="11">
        <f t="shared" si="21"/>
        <v>5466</v>
      </c>
      <c r="AQ13" s="10">
        <v>27.33</v>
      </c>
      <c r="AR13" s="11">
        <f t="shared" si="22"/>
        <v>601.26</v>
      </c>
      <c r="AS13" s="11">
        <f t="shared" si="23"/>
        <v>5466</v>
      </c>
      <c r="AT13" s="13"/>
      <c r="AU13" s="14"/>
      <c r="AV13" s="14"/>
      <c r="AW13" s="15">
        <f t="shared" si="25"/>
        <v>0</v>
      </c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3:75" ht="26" x14ac:dyDescent="0.35">
      <c r="C14" s="6">
        <f t="shared" si="26"/>
        <v>5</v>
      </c>
      <c r="D14" s="7" t="s">
        <v>29</v>
      </c>
      <c r="E14" s="8">
        <v>10</v>
      </c>
      <c r="F14" s="8">
        <v>60</v>
      </c>
      <c r="G14" s="9">
        <f t="shared" si="24"/>
        <v>28</v>
      </c>
      <c r="H14" s="9">
        <f t="shared" si="24"/>
        <v>280</v>
      </c>
      <c r="I14" s="9">
        <f t="shared" si="24"/>
        <v>1680</v>
      </c>
      <c r="J14" s="19">
        <v>0</v>
      </c>
      <c r="K14" s="20">
        <f t="shared" si="0"/>
        <v>0</v>
      </c>
      <c r="L14" s="20">
        <f t="shared" si="1"/>
        <v>0</v>
      </c>
      <c r="M14" s="19">
        <v>0</v>
      </c>
      <c r="N14" s="20">
        <f t="shared" si="2"/>
        <v>0</v>
      </c>
      <c r="O14" s="20">
        <f t="shared" si="3"/>
        <v>0</v>
      </c>
      <c r="P14" s="19">
        <v>0</v>
      </c>
      <c r="Q14" s="20">
        <f t="shared" si="4"/>
        <v>0</v>
      </c>
      <c r="R14" s="20">
        <f t="shared" si="5"/>
        <v>0</v>
      </c>
      <c r="S14" s="21">
        <v>4</v>
      </c>
      <c r="T14" s="18">
        <f t="shared" si="6"/>
        <v>40</v>
      </c>
      <c r="U14" s="18">
        <f t="shared" si="7"/>
        <v>240</v>
      </c>
      <c r="V14" s="12">
        <v>4</v>
      </c>
      <c r="W14" s="11">
        <f t="shared" si="8"/>
        <v>40</v>
      </c>
      <c r="X14" s="11">
        <f t="shared" si="9"/>
        <v>240</v>
      </c>
      <c r="Y14" s="21">
        <v>4</v>
      </c>
      <c r="Z14" s="18">
        <f t="shared" si="10"/>
        <v>40</v>
      </c>
      <c r="AA14" s="18">
        <f t="shared" si="11"/>
        <v>240</v>
      </c>
      <c r="AB14" s="12">
        <v>4</v>
      </c>
      <c r="AC14" s="18">
        <f t="shared" si="12"/>
        <v>40</v>
      </c>
      <c r="AD14" s="18">
        <f t="shared" si="13"/>
        <v>240</v>
      </c>
      <c r="AE14" s="12">
        <v>4</v>
      </c>
      <c r="AF14" s="11">
        <f t="shared" si="14"/>
        <v>40</v>
      </c>
      <c r="AG14" s="11">
        <f t="shared" si="15"/>
        <v>240</v>
      </c>
      <c r="AH14" s="12">
        <v>4</v>
      </c>
      <c r="AI14" s="18">
        <f t="shared" si="16"/>
        <v>40</v>
      </c>
      <c r="AJ14" s="18">
        <f t="shared" si="17"/>
        <v>240</v>
      </c>
      <c r="AK14" s="21">
        <v>4</v>
      </c>
      <c r="AL14" s="18">
        <f t="shared" si="18"/>
        <v>40</v>
      </c>
      <c r="AM14" s="18">
        <f t="shared" si="19"/>
        <v>240</v>
      </c>
      <c r="AN14" s="19">
        <v>0</v>
      </c>
      <c r="AO14" s="20">
        <f t="shared" si="20"/>
        <v>0</v>
      </c>
      <c r="AP14" s="20">
        <f t="shared" si="21"/>
        <v>0</v>
      </c>
      <c r="AQ14" s="19">
        <v>0</v>
      </c>
      <c r="AR14" s="20">
        <f t="shared" si="22"/>
        <v>0</v>
      </c>
      <c r="AS14" s="20">
        <f t="shared" si="23"/>
        <v>0</v>
      </c>
      <c r="AT14" s="13"/>
      <c r="AU14" s="14"/>
      <c r="AV14" s="14"/>
      <c r="AW14" s="15">
        <f t="shared" si="25"/>
        <v>0</v>
      </c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3:75" ht="15.5" x14ac:dyDescent="0.35">
      <c r="C15" s="6">
        <f t="shared" si="26"/>
        <v>6</v>
      </c>
      <c r="D15" s="7" t="s">
        <v>30</v>
      </c>
      <c r="E15" s="8">
        <v>10</v>
      </c>
      <c r="F15" s="8">
        <v>180</v>
      </c>
      <c r="G15" s="9">
        <f t="shared" si="24"/>
        <v>354.24999999999994</v>
      </c>
      <c r="H15" s="9">
        <f t="shared" si="24"/>
        <v>3542.5</v>
      </c>
      <c r="I15" s="9">
        <f t="shared" si="24"/>
        <v>63765.000000000007</v>
      </c>
      <c r="J15" s="10">
        <v>28.7</v>
      </c>
      <c r="K15" s="11">
        <f t="shared" si="0"/>
        <v>287</v>
      </c>
      <c r="L15" s="11">
        <f t="shared" si="1"/>
        <v>5166</v>
      </c>
      <c r="M15" s="10">
        <v>28.3</v>
      </c>
      <c r="N15" s="11">
        <f t="shared" si="2"/>
        <v>283</v>
      </c>
      <c r="O15" s="11">
        <f t="shared" si="3"/>
        <v>5094</v>
      </c>
      <c r="P15" s="10">
        <v>28.3</v>
      </c>
      <c r="Q15" s="11">
        <f t="shared" si="4"/>
        <v>283</v>
      </c>
      <c r="R15" s="11">
        <f t="shared" si="5"/>
        <v>5094</v>
      </c>
      <c r="S15" s="10">
        <v>30.66</v>
      </c>
      <c r="T15" s="11">
        <f t="shared" si="6"/>
        <v>306.60000000000002</v>
      </c>
      <c r="U15" s="11">
        <f t="shared" si="7"/>
        <v>5518.8</v>
      </c>
      <c r="V15" s="12">
        <v>30.66</v>
      </c>
      <c r="W15" s="11">
        <f t="shared" si="8"/>
        <v>306.60000000000002</v>
      </c>
      <c r="X15" s="11">
        <f t="shared" si="9"/>
        <v>5518.8</v>
      </c>
      <c r="Y15" s="10">
        <v>30.66</v>
      </c>
      <c r="Z15" s="11">
        <f t="shared" si="10"/>
        <v>306.60000000000002</v>
      </c>
      <c r="AA15" s="11">
        <f t="shared" si="11"/>
        <v>5518.8</v>
      </c>
      <c r="AB15" s="12">
        <v>30.66</v>
      </c>
      <c r="AC15" s="11">
        <f t="shared" si="12"/>
        <v>306.60000000000002</v>
      </c>
      <c r="AD15" s="11">
        <f t="shared" si="13"/>
        <v>5518.8</v>
      </c>
      <c r="AE15" s="12">
        <v>30.66</v>
      </c>
      <c r="AF15" s="11">
        <f t="shared" si="14"/>
        <v>306.60000000000002</v>
      </c>
      <c r="AG15" s="11">
        <f t="shared" si="15"/>
        <v>5518.8</v>
      </c>
      <c r="AH15" s="12">
        <v>30.66</v>
      </c>
      <c r="AI15" s="11">
        <f t="shared" si="16"/>
        <v>306.60000000000002</v>
      </c>
      <c r="AJ15" s="11">
        <f t="shared" si="17"/>
        <v>5518.8</v>
      </c>
      <c r="AK15" s="10">
        <v>28.33</v>
      </c>
      <c r="AL15" s="11">
        <f t="shared" si="18"/>
        <v>283.29999999999995</v>
      </c>
      <c r="AM15" s="11">
        <f t="shared" si="19"/>
        <v>5099.3999999999996</v>
      </c>
      <c r="AN15" s="10">
        <v>28.33</v>
      </c>
      <c r="AO15" s="11">
        <f t="shared" si="20"/>
        <v>283.29999999999995</v>
      </c>
      <c r="AP15" s="11">
        <f t="shared" si="21"/>
        <v>5099.3999999999996</v>
      </c>
      <c r="AQ15" s="10">
        <v>28.33</v>
      </c>
      <c r="AR15" s="11">
        <f t="shared" si="22"/>
        <v>283.29999999999995</v>
      </c>
      <c r="AS15" s="11">
        <f t="shared" si="23"/>
        <v>5099.3999999999996</v>
      </c>
      <c r="AT15" s="13"/>
      <c r="AU15" s="14"/>
      <c r="AV15" s="14"/>
      <c r="AW15" s="15">
        <f t="shared" si="25"/>
        <v>0</v>
      </c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</row>
    <row r="16" spans="3:75" ht="15.5" x14ac:dyDescent="0.35">
      <c r="C16" s="6">
        <f t="shared" si="26"/>
        <v>7</v>
      </c>
      <c r="D16" s="7" t="s">
        <v>31</v>
      </c>
      <c r="E16" s="8">
        <v>11</v>
      </c>
      <c r="F16" s="8">
        <v>160</v>
      </c>
      <c r="G16" s="9">
        <f t="shared" si="24"/>
        <v>442.18399999999986</v>
      </c>
      <c r="H16" s="9">
        <f t="shared" si="24"/>
        <v>4864.0240000000003</v>
      </c>
      <c r="I16" s="9">
        <f t="shared" si="24"/>
        <v>70749.440000000017</v>
      </c>
      <c r="J16" s="10">
        <v>40.554000000000002</v>
      </c>
      <c r="K16" s="11">
        <f t="shared" si="0"/>
        <v>446.09400000000005</v>
      </c>
      <c r="L16" s="11">
        <f t="shared" si="1"/>
        <v>6488.64</v>
      </c>
      <c r="M16" s="10">
        <v>40.33</v>
      </c>
      <c r="N16" s="11">
        <f t="shared" si="2"/>
        <v>443.63</v>
      </c>
      <c r="O16" s="11">
        <f t="shared" si="3"/>
        <v>6452.7999999999993</v>
      </c>
      <c r="P16" s="10">
        <v>40.33</v>
      </c>
      <c r="Q16" s="11">
        <f t="shared" si="4"/>
        <v>443.63</v>
      </c>
      <c r="R16" s="11">
        <f t="shared" si="5"/>
        <v>6452.7999999999993</v>
      </c>
      <c r="S16" s="10">
        <v>40.33</v>
      </c>
      <c r="T16" s="11">
        <f t="shared" si="6"/>
        <v>443.63</v>
      </c>
      <c r="U16" s="11">
        <f t="shared" si="7"/>
        <v>6452.7999999999993</v>
      </c>
      <c r="V16" s="12">
        <v>40.33</v>
      </c>
      <c r="W16" s="11">
        <f t="shared" si="8"/>
        <v>443.63</v>
      </c>
      <c r="X16" s="11">
        <f t="shared" si="9"/>
        <v>6452.7999999999993</v>
      </c>
      <c r="Y16" s="10">
        <v>40.33</v>
      </c>
      <c r="Z16" s="11">
        <f t="shared" si="10"/>
        <v>443.63</v>
      </c>
      <c r="AA16" s="11">
        <f t="shared" si="11"/>
        <v>6452.7999999999993</v>
      </c>
      <c r="AB16" s="12">
        <v>33.33</v>
      </c>
      <c r="AC16" s="11">
        <f t="shared" si="12"/>
        <v>366.63</v>
      </c>
      <c r="AD16" s="11">
        <f t="shared" si="13"/>
        <v>5332.7999999999993</v>
      </c>
      <c r="AE16" s="12">
        <v>33.33</v>
      </c>
      <c r="AF16" s="11">
        <f t="shared" si="14"/>
        <v>366.63</v>
      </c>
      <c r="AG16" s="11">
        <f t="shared" si="15"/>
        <v>5332.7999999999993</v>
      </c>
      <c r="AH16" s="12">
        <v>33.33</v>
      </c>
      <c r="AI16" s="11">
        <f t="shared" si="16"/>
        <v>366.63</v>
      </c>
      <c r="AJ16" s="11">
        <f t="shared" si="17"/>
        <v>5332.7999999999993</v>
      </c>
      <c r="AK16" s="10">
        <v>33.33</v>
      </c>
      <c r="AL16" s="11">
        <f t="shared" si="18"/>
        <v>366.63</v>
      </c>
      <c r="AM16" s="11">
        <f t="shared" si="19"/>
        <v>5332.7999999999993</v>
      </c>
      <c r="AN16" s="10">
        <v>33.33</v>
      </c>
      <c r="AO16" s="11">
        <f t="shared" si="20"/>
        <v>366.63</v>
      </c>
      <c r="AP16" s="11">
        <f t="shared" si="21"/>
        <v>5332.7999999999993</v>
      </c>
      <c r="AQ16" s="10">
        <v>33.33</v>
      </c>
      <c r="AR16" s="11">
        <f t="shared" si="22"/>
        <v>366.63</v>
      </c>
      <c r="AS16" s="11">
        <f t="shared" si="23"/>
        <v>5332.7999999999993</v>
      </c>
      <c r="AT16" s="13"/>
      <c r="AU16" s="14"/>
      <c r="AV16" s="14"/>
      <c r="AW16" s="15">
        <f t="shared" si="25"/>
        <v>0</v>
      </c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</row>
    <row r="17" spans="3:75" ht="15.5" x14ac:dyDescent="0.35">
      <c r="C17" s="6">
        <f t="shared" si="26"/>
        <v>8</v>
      </c>
      <c r="D17" s="7" t="s">
        <v>32</v>
      </c>
      <c r="E17" s="8">
        <v>11</v>
      </c>
      <c r="F17" s="8">
        <v>80</v>
      </c>
      <c r="G17" s="9">
        <f t="shared" si="24"/>
        <v>79.919999999999973</v>
      </c>
      <c r="H17" s="9">
        <f t="shared" si="24"/>
        <v>879.12</v>
      </c>
      <c r="I17" s="9">
        <f t="shared" si="24"/>
        <v>6393.6000000000013</v>
      </c>
      <c r="J17" s="12">
        <v>6.66</v>
      </c>
      <c r="K17" s="11">
        <f t="shared" si="0"/>
        <v>73.260000000000005</v>
      </c>
      <c r="L17" s="11">
        <f t="shared" si="1"/>
        <v>532.79999999999995</v>
      </c>
      <c r="M17" s="12">
        <v>6.66</v>
      </c>
      <c r="N17" s="11">
        <f t="shared" si="2"/>
        <v>73.260000000000005</v>
      </c>
      <c r="O17" s="11">
        <f t="shared" si="3"/>
        <v>532.79999999999995</v>
      </c>
      <c r="P17" s="12">
        <v>6.66</v>
      </c>
      <c r="Q17" s="11">
        <f t="shared" si="4"/>
        <v>73.260000000000005</v>
      </c>
      <c r="R17" s="11">
        <f t="shared" si="5"/>
        <v>532.79999999999995</v>
      </c>
      <c r="S17" s="12">
        <v>6.66</v>
      </c>
      <c r="T17" s="11">
        <f t="shared" si="6"/>
        <v>73.260000000000005</v>
      </c>
      <c r="U17" s="11">
        <f t="shared" si="7"/>
        <v>532.79999999999995</v>
      </c>
      <c r="V17" s="12">
        <v>6.66</v>
      </c>
      <c r="W17" s="11">
        <f t="shared" si="8"/>
        <v>73.260000000000005</v>
      </c>
      <c r="X17" s="11">
        <f t="shared" si="9"/>
        <v>532.79999999999995</v>
      </c>
      <c r="Y17" s="12">
        <v>6.66</v>
      </c>
      <c r="Z17" s="11">
        <f t="shared" si="10"/>
        <v>73.260000000000005</v>
      </c>
      <c r="AA17" s="11">
        <f t="shared" si="11"/>
        <v>532.79999999999995</v>
      </c>
      <c r="AB17" s="12">
        <v>6.66</v>
      </c>
      <c r="AC17" s="11">
        <f t="shared" si="12"/>
        <v>73.260000000000005</v>
      </c>
      <c r="AD17" s="11">
        <f t="shared" si="13"/>
        <v>532.79999999999995</v>
      </c>
      <c r="AE17" s="12">
        <v>6.66</v>
      </c>
      <c r="AF17" s="11">
        <f t="shared" si="14"/>
        <v>73.260000000000005</v>
      </c>
      <c r="AG17" s="11">
        <f t="shared" si="15"/>
        <v>532.79999999999995</v>
      </c>
      <c r="AH17" s="12">
        <v>6.66</v>
      </c>
      <c r="AI17" s="11">
        <f t="shared" si="16"/>
        <v>73.260000000000005</v>
      </c>
      <c r="AJ17" s="11">
        <f t="shared" si="17"/>
        <v>532.79999999999995</v>
      </c>
      <c r="AK17" s="12">
        <v>6.66</v>
      </c>
      <c r="AL17" s="11">
        <f t="shared" si="18"/>
        <v>73.260000000000005</v>
      </c>
      <c r="AM17" s="11">
        <f t="shared" si="19"/>
        <v>532.79999999999995</v>
      </c>
      <c r="AN17" s="12">
        <v>6.66</v>
      </c>
      <c r="AO17" s="11">
        <f t="shared" si="20"/>
        <v>73.260000000000005</v>
      </c>
      <c r="AP17" s="11">
        <f t="shared" si="21"/>
        <v>532.79999999999995</v>
      </c>
      <c r="AQ17" s="12">
        <v>6.66</v>
      </c>
      <c r="AR17" s="11">
        <f t="shared" si="22"/>
        <v>73.260000000000005</v>
      </c>
      <c r="AS17" s="11">
        <f t="shared" si="23"/>
        <v>532.79999999999995</v>
      </c>
      <c r="AT17" s="13"/>
      <c r="AU17" s="14"/>
      <c r="AV17" s="14"/>
      <c r="AW17" s="15">
        <f t="shared" si="25"/>
        <v>0</v>
      </c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</row>
    <row r="18" spans="3:75" ht="15.5" x14ac:dyDescent="0.35">
      <c r="C18" s="6">
        <f t="shared" si="26"/>
        <v>9</v>
      </c>
      <c r="D18" s="7" t="s">
        <v>33</v>
      </c>
      <c r="E18" s="8">
        <v>11</v>
      </c>
      <c r="F18" s="8">
        <v>180</v>
      </c>
      <c r="G18" s="9">
        <f t="shared" si="24"/>
        <v>480</v>
      </c>
      <c r="H18" s="9">
        <f t="shared" si="24"/>
        <v>5280</v>
      </c>
      <c r="I18" s="9">
        <f t="shared" si="24"/>
        <v>86400</v>
      </c>
      <c r="J18" s="10">
        <v>40</v>
      </c>
      <c r="K18" s="11">
        <f t="shared" si="0"/>
        <v>440</v>
      </c>
      <c r="L18" s="11">
        <f t="shared" si="1"/>
        <v>7200</v>
      </c>
      <c r="M18" s="21">
        <v>40</v>
      </c>
      <c r="N18" s="18">
        <f t="shared" si="2"/>
        <v>440</v>
      </c>
      <c r="O18" s="18">
        <f t="shared" si="3"/>
        <v>7200</v>
      </c>
      <c r="P18" s="21">
        <v>40</v>
      </c>
      <c r="Q18" s="18">
        <f t="shared" si="4"/>
        <v>440</v>
      </c>
      <c r="R18" s="18">
        <f t="shared" si="5"/>
        <v>7200</v>
      </c>
      <c r="S18" s="10">
        <v>40</v>
      </c>
      <c r="T18" s="11">
        <f t="shared" si="6"/>
        <v>440</v>
      </c>
      <c r="U18" s="11">
        <f t="shared" si="7"/>
        <v>7200</v>
      </c>
      <c r="V18" s="12">
        <v>40</v>
      </c>
      <c r="W18" s="11">
        <f t="shared" si="8"/>
        <v>440</v>
      </c>
      <c r="X18" s="11">
        <f t="shared" si="9"/>
        <v>7200</v>
      </c>
      <c r="Y18" s="21">
        <v>40</v>
      </c>
      <c r="Z18" s="18">
        <f t="shared" si="10"/>
        <v>440</v>
      </c>
      <c r="AA18" s="18">
        <f t="shared" si="11"/>
        <v>7200</v>
      </c>
      <c r="AB18" s="12">
        <v>40</v>
      </c>
      <c r="AC18" s="18">
        <f t="shared" si="12"/>
        <v>440</v>
      </c>
      <c r="AD18" s="18">
        <f t="shared" si="13"/>
        <v>7200</v>
      </c>
      <c r="AE18" s="12">
        <v>40</v>
      </c>
      <c r="AF18" s="18">
        <f t="shared" si="14"/>
        <v>440</v>
      </c>
      <c r="AG18" s="18">
        <f t="shared" si="15"/>
        <v>7200</v>
      </c>
      <c r="AH18" s="12">
        <v>40</v>
      </c>
      <c r="AI18" s="11">
        <f t="shared" si="16"/>
        <v>440</v>
      </c>
      <c r="AJ18" s="11">
        <f t="shared" si="17"/>
        <v>7200</v>
      </c>
      <c r="AK18" s="10">
        <v>40</v>
      </c>
      <c r="AL18" s="11">
        <f t="shared" si="18"/>
        <v>440</v>
      </c>
      <c r="AM18" s="11">
        <f t="shared" si="19"/>
        <v>7200</v>
      </c>
      <c r="AN18" s="21">
        <v>40</v>
      </c>
      <c r="AO18" s="18">
        <f t="shared" si="20"/>
        <v>440</v>
      </c>
      <c r="AP18" s="18">
        <f t="shared" si="21"/>
        <v>7200</v>
      </c>
      <c r="AQ18" s="21">
        <v>40</v>
      </c>
      <c r="AR18" s="18">
        <f t="shared" si="22"/>
        <v>440</v>
      </c>
      <c r="AS18" s="18">
        <f t="shared" si="23"/>
        <v>7200</v>
      </c>
      <c r="AT18" s="13"/>
      <c r="AU18" s="14"/>
      <c r="AV18" s="14"/>
      <c r="AW18" s="15">
        <f t="shared" si="25"/>
        <v>0</v>
      </c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</row>
    <row r="19" spans="3:75" ht="15.5" x14ac:dyDescent="0.35">
      <c r="C19" s="6">
        <f t="shared" si="26"/>
        <v>10</v>
      </c>
      <c r="D19" s="7" t="s">
        <v>34</v>
      </c>
      <c r="E19" s="8">
        <v>11</v>
      </c>
      <c r="F19" s="8">
        <v>150</v>
      </c>
      <c r="G19" s="9">
        <f t="shared" si="24"/>
        <v>0</v>
      </c>
      <c r="H19" s="9">
        <f t="shared" si="24"/>
        <v>0</v>
      </c>
      <c r="I19" s="9">
        <f t="shared" si="24"/>
        <v>0</v>
      </c>
      <c r="J19" s="10"/>
      <c r="K19" s="11">
        <f t="shared" si="0"/>
        <v>0</v>
      </c>
      <c r="L19" s="11">
        <f t="shared" si="1"/>
        <v>0</v>
      </c>
      <c r="M19" s="10"/>
      <c r="N19" s="11">
        <f t="shared" si="2"/>
        <v>0</v>
      </c>
      <c r="O19" s="11">
        <f t="shared" si="3"/>
        <v>0</v>
      </c>
      <c r="P19" s="10"/>
      <c r="Q19" s="11">
        <f t="shared" si="4"/>
        <v>0</v>
      </c>
      <c r="R19" s="11">
        <f t="shared" si="5"/>
        <v>0</v>
      </c>
      <c r="S19" s="10"/>
      <c r="T19" s="11">
        <f t="shared" si="6"/>
        <v>0</v>
      </c>
      <c r="U19" s="11">
        <f t="shared" si="7"/>
        <v>0</v>
      </c>
      <c r="V19" s="12"/>
      <c r="W19" s="11">
        <f t="shared" si="8"/>
        <v>0</v>
      </c>
      <c r="X19" s="11">
        <f t="shared" si="9"/>
        <v>0</v>
      </c>
      <c r="Y19" s="10"/>
      <c r="Z19" s="11">
        <f t="shared" si="10"/>
        <v>0</v>
      </c>
      <c r="AA19" s="11">
        <f t="shared" si="11"/>
        <v>0</v>
      </c>
      <c r="AB19" s="12"/>
      <c r="AC19" s="11">
        <f t="shared" si="12"/>
        <v>0</v>
      </c>
      <c r="AD19" s="11">
        <f t="shared" si="13"/>
        <v>0</v>
      </c>
      <c r="AE19" s="12"/>
      <c r="AF19" s="11">
        <f t="shared" si="14"/>
        <v>0</v>
      </c>
      <c r="AG19" s="11">
        <f t="shared" si="15"/>
        <v>0</v>
      </c>
      <c r="AH19" s="12"/>
      <c r="AI19" s="11">
        <f t="shared" si="16"/>
        <v>0</v>
      </c>
      <c r="AJ19" s="11">
        <f t="shared" si="17"/>
        <v>0</v>
      </c>
      <c r="AK19" s="10"/>
      <c r="AL19" s="11">
        <f t="shared" si="18"/>
        <v>0</v>
      </c>
      <c r="AM19" s="11">
        <f t="shared" si="19"/>
        <v>0</v>
      </c>
      <c r="AN19" s="10"/>
      <c r="AO19" s="11">
        <f t="shared" si="20"/>
        <v>0</v>
      </c>
      <c r="AP19" s="11">
        <f t="shared" si="21"/>
        <v>0</v>
      </c>
      <c r="AQ19" s="10"/>
      <c r="AR19" s="11">
        <f t="shared" si="22"/>
        <v>0</v>
      </c>
      <c r="AS19" s="11">
        <f t="shared" si="23"/>
        <v>0</v>
      </c>
      <c r="AT19" s="13"/>
      <c r="AU19" s="14"/>
      <c r="AV19" s="14"/>
      <c r="AW19" s="15">
        <f t="shared" si="25"/>
        <v>0</v>
      </c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</row>
    <row r="20" spans="3:75" ht="15.5" x14ac:dyDescent="0.35">
      <c r="C20" s="6">
        <f t="shared" si="26"/>
        <v>11</v>
      </c>
      <c r="D20" s="7" t="s">
        <v>35</v>
      </c>
      <c r="E20" s="8">
        <v>11</v>
      </c>
      <c r="F20" s="8">
        <v>150</v>
      </c>
      <c r="G20" s="9">
        <f t="shared" si="24"/>
        <v>4</v>
      </c>
      <c r="H20" s="9">
        <f t="shared" si="24"/>
        <v>44</v>
      </c>
      <c r="I20" s="9">
        <f t="shared" si="24"/>
        <v>600</v>
      </c>
      <c r="J20" s="10">
        <v>0</v>
      </c>
      <c r="K20" s="11">
        <f t="shared" si="0"/>
        <v>0</v>
      </c>
      <c r="L20" s="11">
        <f t="shared" si="1"/>
        <v>0</v>
      </c>
      <c r="M20" s="10">
        <v>0</v>
      </c>
      <c r="N20" s="11">
        <f t="shared" si="2"/>
        <v>0</v>
      </c>
      <c r="O20" s="11">
        <f t="shared" si="3"/>
        <v>0</v>
      </c>
      <c r="P20" s="10">
        <v>0</v>
      </c>
      <c r="Q20" s="11">
        <f t="shared" si="4"/>
        <v>0</v>
      </c>
      <c r="R20" s="11">
        <f t="shared" si="5"/>
        <v>0</v>
      </c>
      <c r="S20" s="10">
        <v>4</v>
      </c>
      <c r="T20" s="11">
        <f t="shared" si="6"/>
        <v>44</v>
      </c>
      <c r="U20" s="11">
        <f t="shared" si="7"/>
        <v>600</v>
      </c>
      <c r="V20" s="12">
        <v>0</v>
      </c>
      <c r="W20" s="11">
        <f t="shared" si="8"/>
        <v>0</v>
      </c>
      <c r="X20" s="11">
        <f t="shared" si="9"/>
        <v>0</v>
      </c>
      <c r="Y20" s="10">
        <v>0</v>
      </c>
      <c r="Z20" s="11">
        <f t="shared" si="10"/>
        <v>0</v>
      </c>
      <c r="AA20" s="11">
        <f t="shared" si="11"/>
        <v>0</v>
      </c>
      <c r="AB20" s="12">
        <v>0</v>
      </c>
      <c r="AC20" s="11">
        <f t="shared" si="12"/>
        <v>0</v>
      </c>
      <c r="AD20" s="11">
        <f t="shared" si="13"/>
        <v>0</v>
      </c>
      <c r="AE20" s="12">
        <v>0</v>
      </c>
      <c r="AF20" s="11">
        <f t="shared" si="14"/>
        <v>0</v>
      </c>
      <c r="AG20" s="11">
        <f t="shared" si="15"/>
        <v>0</v>
      </c>
      <c r="AH20" s="12">
        <v>0</v>
      </c>
      <c r="AI20" s="11">
        <f t="shared" si="16"/>
        <v>0</v>
      </c>
      <c r="AJ20" s="11">
        <f t="shared" si="17"/>
        <v>0</v>
      </c>
      <c r="AK20" s="10">
        <v>0</v>
      </c>
      <c r="AL20" s="11">
        <f t="shared" si="18"/>
        <v>0</v>
      </c>
      <c r="AM20" s="11">
        <f t="shared" si="19"/>
        <v>0</v>
      </c>
      <c r="AN20" s="10">
        <v>0</v>
      </c>
      <c r="AO20" s="11">
        <f t="shared" si="20"/>
        <v>0</v>
      </c>
      <c r="AP20" s="11">
        <f t="shared" si="21"/>
        <v>0</v>
      </c>
      <c r="AQ20" s="10">
        <v>0</v>
      </c>
      <c r="AR20" s="11">
        <f t="shared" si="22"/>
        <v>0</v>
      </c>
      <c r="AS20" s="11">
        <f t="shared" si="23"/>
        <v>0</v>
      </c>
      <c r="AT20" s="13"/>
      <c r="AU20" s="14"/>
      <c r="AV20" s="14"/>
      <c r="AW20" s="15">
        <f t="shared" si="25"/>
        <v>0</v>
      </c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</row>
    <row r="21" spans="3:75" ht="15.5" x14ac:dyDescent="0.35">
      <c r="C21" s="6">
        <f t="shared" si="26"/>
        <v>12</v>
      </c>
      <c r="D21" s="7" t="s">
        <v>36</v>
      </c>
      <c r="E21" s="8">
        <v>1</v>
      </c>
      <c r="F21" s="8">
        <v>150</v>
      </c>
      <c r="G21" s="9">
        <f t="shared" si="24"/>
        <v>5</v>
      </c>
      <c r="H21" s="9">
        <f t="shared" si="24"/>
        <v>5</v>
      </c>
      <c r="I21" s="9">
        <f t="shared" si="24"/>
        <v>750</v>
      </c>
      <c r="J21" s="10">
        <v>0</v>
      </c>
      <c r="K21" s="11">
        <f t="shared" si="0"/>
        <v>0</v>
      </c>
      <c r="L21" s="11">
        <f t="shared" si="1"/>
        <v>0</v>
      </c>
      <c r="M21" s="10">
        <v>0</v>
      </c>
      <c r="N21" s="11">
        <f t="shared" si="2"/>
        <v>0</v>
      </c>
      <c r="O21" s="11">
        <f t="shared" si="3"/>
        <v>0</v>
      </c>
      <c r="P21" s="10">
        <v>0</v>
      </c>
      <c r="Q21" s="11">
        <f t="shared" si="4"/>
        <v>0</v>
      </c>
      <c r="R21" s="11">
        <f t="shared" si="5"/>
        <v>0</v>
      </c>
      <c r="S21" s="10">
        <v>5</v>
      </c>
      <c r="T21" s="11">
        <f t="shared" si="6"/>
        <v>5</v>
      </c>
      <c r="U21" s="11">
        <f t="shared" si="7"/>
        <v>750</v>
      </c>
      <c r="V21" s="12">
        <v>0</v>
      </c>
      <c r="W21" s="11">
        <f t="shared" si="8"/>
        <v>0</v>
      </c>
      <c r="X21" s="11">
        <f t="shared" si="9"/>
        <v>0</v>
      </c>
      <c r="Y21" s="10">
        <v>0</v>
      </c>
      <c r="Z21" s="11">
        <f t="shared" si="10"/>
        <v>0</v>
      </c>
      <c r="AA21" s="11">
        <f t="shared" si="11"/>
        <v>0</v>
      </c>
      <c r="AB21" s="12">
        <v>0</v>
      </c>
      <c r="AC21" s="11">
        <f t="shared" si="12"/>
        <v>0</v>
      </c>
      <c r="AD21" s="11">
        <f t="shared" si="13"/>
        <v>0</v>
      </c>
      <c r="AE21" s="12">
        <v>0</v>
      </c>
      <c r="AF21" s="11">
        <f t="shared" si="14"/>
        <v>0</v>
      </c>
      <c r="AG21" s="11">
        <f t="shared" si="15"/>
        <v>0</v>
      </c>
      <c r="AH21" s="12">
        <v>0</v>
      </c>
      <c r="AI21" s="11">
        <f t="shared" si="16"/>
        <v>0</v>
      </c>
      <c r="AJ21" s="11">
        <f t="shared" si="17"/>
        <v>0</v>
      </c>
      <c r="AK21" s="10">
        <v>0</v>
      </c>
      <c r="AL21" s="11">
        <f t="shared" si="18"/>
        <v>0</v>
      </c>
      <c r="AM21" s="11">
        <f t="shared" si="19"/>
        <v>0</v>
      </c>
      <c r="AN21" s="10">
        <v>0</v>
      </c>
      <c r="AO21" s="11">
        <f t="shared" si="20"/>
        <v>0</v>
      </c>
      <c r="AP21" s="11">
        <f t="shared" si="21"/>
        <v>0</v>
      </c>
      <c r="AQ21" s="10">
        <v>0</v>
      </c>
      <c r="AR21" s="11">
        <f t="shared" si="22"/>
        <v>0</v>
      </c>
      <c r="AS21" s="11">
        <f t="shared" si="23"/>
        <v>0</v>
      </c>
      <c r="AT21" s="13"/>
      <c r="AU21" s="14"/>
      <c r="AV21" s="14"/>
      <c r="AW21" s="15">
        <f t="shared" si="25"/>
        <v>0</v>
      </c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</row>
    <row r="22" spans="3:75" ht="15.5" x14ac:dyDescent="0.35">
      <c r="C22" s="6">
        <f t="shared" si="26"/>
        <v>13</v>
      </c>
      <c r="D22" s="7" t="s">
        <v>37</v>
      </c>
      <c r="E22" s="8">
        <v>1</v>
      </c>
      <c r="F22" s="8">
        <v>150</v>
      </c>
      <c r="G22" s="9">
        <f t="shared" si="24"/>
        <v>3</v>
      </c>
      <c r="H22" s="9">
        <f t="shared" si="24"/>
        <v>3</v>
      </c>
      <c r="I22" s="9">
        <f t="shared" si="24"/>
        <v>450</v>
      </c>
      <c r="J22" s="10">
        <v>0</v>
      </c>
      <c r="K22" s="11">
        <f t="shared" si="0"/>
        <v>0</v>
      </c>
      <c r="L22" s="11">
        <f t="shared" si="1"/>
        <v>0</v>
      </c>
      <c r="M22" s="10">
        <v>0</v>
      </c>
      <c r="N22" s="11">
        <f t="shared" si="2"/>
        <v>0</v>
      </c>
      <c r="O22" s="11">
        <f t="shared" si="3"/>
        <v>0</v>
      </c>
      <c r="P22" s="10">
        <v>0</v>
      </c>
      <c r="Q22" s="11">
        <f t="shared" si="4"/>
        <v>0</v>
      </c>
      <c r="R22" s="11">
        <f t="shared" si="5"/>
        <v>0</v>
      </c>
      <c r="S22" s="10">
        <v>3</v>
      </c>
      <c r="T22" s="11">
        <f t="shared" si="6"/>
        <v>3</v>
      </c>
      <c r="U22" s="11">
        <f t="shared" si="7"/>
        <v>450</v>
      </c>
      <c r="V22" s="12">
        <v>0</v>
      </c>
      <c r="W22" s="11">
        <f t="shared" si="8"/>
        <v>0</v>
      </c>
      <c r="X22" s="11">
        <f t="shared" si="9"/>
        <v>0</v>
      </c>
      <c r="Y22" s="10">
        <v>0</v>
      </c>
      <c r="Z22" s="11">
        <f t="shared" si="10"/>
        <v>0</v>
      </c>
      <c r="AA22" s="11">
        <f t="shared" si="11"/>
        <v>0</v>
      </c>
      <c r="AB22" s="12">
        <v>0</v>
      </c>
      <c r="AC22" s="11">
        <f t="shared" si="12"/>
        <v>0</v>
      </c>
      <c r="AD22" s="11">
        <f t="shared" si="13"/>
        <v>0</v>
      </c>
      <c r="AE22" s="12">
        <v>0</v>
      </c>
      <c r="AF22" s="11">
        <f t="shared" si="14"/>
        <v>0</v>
      </c>
      <c r="AG22" s="11">
        <f t="shared" si="15"/>
        <v>0</v>
      </c>
      <c r="AH22" s="12">
        <v>0</v>
      </c>
      <c r="AI22" s="11">
        <f t="shared" si="16"/>
        <v>0</v>
      </c>
      <c r="AJ22" s="11">
        <f t="shared" si="17"/>
        <v>0</v>
      </c>
      <c r="AK22" s="10">
        <v>0</v>
      </c>
      <c r="AL22" s="11">
        <f t="shared" si="18"/>
        <v>0</v>
      </c>
      <c r="AM22" s="11">
        <f t="shared" si="19"/>
        <v>0</v>
      </c>
      <c r="AN22" s="10">
        <v>0</v>
      </c>
      <c r="AO22" s="11">
        <f t="shared" si="20"/>
        <v>0</v>
      </c>
      <c r="AP22" s="11">
        <f t="shared" si="21"/>
        <v>0</v>
      </c>
      <c r="AQ22" s="10">
        <v>0</v>
      </c>
      <c r="AR22" s="11">
        <f t="shared" si="22"/>
        <v>0</v>
      </c>
      <c r="AS22" s="11">
        <f t="shared" si="23"/>
        <v>0</v>
      </c>
      <c r="AT22" s="13"/>
      <c r="AU22" s="14"/>
      <c r="AV22" s="14"/>
      <c r="AW22" s="15">
        <f t="shared" si="25"/>
        <v>0</v>
      </c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</row>
    <row r="23" spans="3:75" ht="15.5" x14ac:dyDescent="0.35">
      <c r="C23" s="22"/>
      <c r="D23" s="23"/>
      <c r="E23" s="24"/>
      <c r="F23" s="24"/>
      <c r="G23" s="25"/>
      <c r="H23" s="25"/>
      <c r="I23" s="26"/>
      <c r="J23" s="27"/>
      <c r="K23" s="28"/>
      <c r="L23" s="28"/>
      <c r="M23" s="27"/>
      <c r="N23" s="28"/>
      <c r="O23" s="28"/>
      <c r="P23" s="27"/>
      <c r="Q23" s="28"/>
      <c r="R23" s="28"/>
      <c r="S23" s="27"/>
      <c r="T23" s="28"/>
      <c r="U23" s="28"/>
      <c r="V23" s="27"/>
      <c r="W23" s="28"/>
      <c r="X23" s="28"/>
      <c r="Y23" s="27"/>
      <c r="Z23" s="28"/>
      <c r="AA23" s="28"/>
      <c r="AB23" s="27"/>
      <c r="AC23" s="28"/>
      <c r="AD23" s="28"/>
      <c r="AE23" s="27"/>
      <c r="AF23" s="28"/>
      <c r="AG23" s="28"/>
      <c r="AH23" s="27"/>
      <c r="AI23" s="28"/>
      <c r="AJ23" s="28"/>
      <c r="AK23" s="27"/>
      <c r="AL23" s="28"/>
      <c r="AM23" s="28"/>
      <c r="AN23" s="27"/>
      <c r="AO23" s="28"/>
      <c r="AP23" s="28"/>
      <c r="AQ23" s="27"/>
      <c r="AR23" s="29"/>
      <c r="AS23" s="29"/>
      <c r="AT23" s="13"/>
      <c r="AU23" s="15"/>
      <c r="AV23" s="15"/>
      <c r="AW23" s="15">
        <f t="shared" si="25"/>
        <v>0</v>
      </c>
    </row>
    <row r="24" spans="3:75" ht="18.75" customHeight="1" x14ac:dyDescent="0.35">
      <c r="D24" s="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U24" s="67" t="s">
        <v>38</v>
      </c>
      <c r="AV24" s="68"/>
      <c r="AW24" s="31">
        <f>SUM(AW10:AW23)</f>
        <v>0</v>
      </c>
      <c r="AX24" s="17"/>
    </row>
    <row r="25" spans="3:75" ht="18.75" customHeight="1" x14ac:dyDescent="0.35">
      <c r="C25" s="32"/>
      <c r="D25" s="33"/>
      <c r="E25" s="33"/>
      <c r="F25" s="32"/>
      <c r="G25" s="32"/>
      <c r="H25" s="32"/>
      <c r="I25" s="32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1"/>
      <c r="AM25" s="1"/>
      <c r="AN25" s="1"/>
      <c r="AO25" s="1"/>
      <c r="AP25" s="1"/>
      <c r="AQ25" s="1"/>
      <c r="AR25" s="1"/>
      <c r="AS25" s="1"/>
      <c r="AU25" s="67" t="s">
        <v>39</v>
      </c>
      <c r="AV25" s="68"/>
      <c r="AW25" s="31">
        <f>AW26-AW24</f>
        <v>0</v>
      </c>
    </row>
    <row r="26" spans="3:75" ht="18.75" customHeight="1" x14ac:dyDescent="0.35">
      <c r="C26" s="32"/>
      <c r="D26" s="35"/>
      <c r="E26" s="33"/>
      <c r="F26" s="36"/>
      <c r="G26" s="36"/>
      <c r="H26" s="37"/>
      <c r="I26" s="36"/>
      <c r="J26" s="34"/>
      <c r="K26" s="38"/>
      <c r="L26" s="38"/>
      <c r="M26" s="38"/>
      <c r="N26" s="38"/>
      <c r="O26" s="38"/>
      <c r="P26" s="38"/>
      <c r="Q26" s="38"/>
      <c r="R26" s="38"/>
      <c r="S26" s="34"/>
      <c r="T26" s="38"/>
      <c r="U26" s="38"/>
      <c r="V26" s="38"/>
      <c r="W26" s="38"/>
      <c r="X26" s="39"/>
      <c r="Y26" s="34"/>
      <c r="Z26" s="39"/>
      <c r="AA26" s="39"/>
      <c r="AB26" s="34"/>
      <c r="AC26" s="39"/>
      <c r="AD26" s="38"/>
      <c r="AE26" s="34"/>
      <c r="AF26" s="34"/>
      <c r="AG26" s="34"/>
      <c r="AH26" s="34"/>
      <c r="AI26" s="34"/>
      <c r="AJ26" s="34"/>
      <c r="AK26" s="34"/>
      <c r="AL26" s="1"/>
      <c r="AM26" s="1"/>
      <c r="AN26" s="40"/>
      <c r="AO26" s="40"/>
      <c r="AP26" s="40"/>
      <c r="AQ26" s="40"/>
      <c r="AR26" s="40"/>
      <c r="AS26" s="41"/>
      <c r="AU26" s="67" t="s">
        <v>40</v>
      </c>
      <c r="AV26" s="68"/>
      <c r="AW26" s="31">
        <f>AW24*1.2</f>
        <v>0</v>
      </c>
      <c r="AX26" s="17"/>
    </row>
    <row r="27" spans="3:75" ht="18.75" customHeight="1" x14ac:dyDescent="0.35">
      <c r="C27" s="32"/>
      <c r="D27" s="35"/>
      <c r="E27" s="33"/>
      <c r="F27" s="36"/>
      <c r="G27" s="36"/>
      <c r="H27" s="37"/>
      <c r="I27" s="36"/>
      <c r="J27" s="34"/>
      <c r="K27" s="38"/>
      <c r="L27" s="38"/>
      <c r="M27" s="38"/>
      <c r="N27" s="38"/>
      <c r="O27" s="38"/>
      <c r="P27" s="38"/>
      <c r="Q27" s="38"/>
      <c r="R27" s="38"/>
      <c r="S27" s="34"/>
      <c r="T27" s="38"/>
      <c r="U27" s="38"/>
      <c r="V27" s="38"/>
      <c r="W27" s="38"/>
      <c r="X27" s="39"/>
      <c r="Y27" s="34"/>
      <c r="Z27" s="39"/>
      <c r="AA27" s="39"/>
      <c r="AB27" s="34"/>
      <c r="AC27" s="39"/>
      <c r="AD27" s="38"/>
      <c r="AE27" s="34"/>
      <c r="AF27" s="34"/>
      <c r="AG27" s="34"/>
      <c r="AH27" s="34"/>
      <c r="AI27" s="34"/>
      <c r="AJ27" s="34"/>
      <c r="AK27" s="34"/>
      <c r="AL27" s="1"/>
      <c r="AM27" s="1"/>
      <c r="AN27" s="40"/>
      <c r="AO27" s="40"/>
      <c r="AP27" s="40"/>
      <c r="AQ27" s="40"/>
      <c r="AR27" s="40"/>
      <c r="AS27" s="41"/>
      <c r="AU27" s="42"/>
      <c r="AV27" s="42"/>
      <c r="AW27" s="43"/>
      <c r="AX27" s="17"/>
    </row>
    <row r="28" spans="3:75" ht="18" x14ac:dyDescent="0.35">
      <c r="C28" s="32"/>
      <c r="D28" s="33"/>
      <c r="E28" s="33"/>
      <c r="F28" s="36"/>
      <c r="G28" s="36"/>
      <c r="H28" s="37"/>
      <c r="I28" s="36"/>
      <c r="J28" s="34"/>
      <c r="K28" s="38"/>
      <c r="L28" s="38"/>
      <c r="M28" s="38"/>
      <c r="N28" s="38"/>
      <c r="O28" s="38"/>
      <c r="P28" s="38"/>
      <c r="Q28" s="38"/>
      <c r="R28" s="38"/>
      <c r="S28" s="34"/>
      <c r="T28" s="38"/>
      <c r="U28" s="38"/>
      <c r="V28" s="38"/>
      <c r="W28" s="38"/>
      <c r="X28" s="39"/>
      <c r="Y28" s="34"/>
      <c r="Z28" s="39"/>
      <c r="AA28" s="39"/>
      <c r="AB28" s="34"/>
      <c r="AC28" s="39"/>
      <c r="AD28" s="38"/>
      <c r="AE28" s="34"/>
      <c r="AF28" s="34"/>
      <c r="AG28" s="34"/>
      <c r="AH28" s="34"/>
      <c r="AI28" s="34"/>
      <c r="AJ28" s="34"/>
      <c r="AK28" s="34"/>
      <c r="AL28" s="1"/>
      <c r="AM28" s="1"/>
      <c r="AN28" s="40"/>
      <c r="AO28" s="40"/>
      <c r="AP28" s="40"/>
      <c r="AQ28" s="40"/>
      <c r="AR28" s="40"/>
      <c r="AS28" s="44"/>
      <c r="AW28" s="45"/>
    </row>
    <row r="29" spans="3:75" s="52" customFormat="1" ht="15.5" x14ac:dyDescent="0.35">
      <c r="C29" s="46"/>
      <c r="D29" s="33"/>
      <c r="E29" s="33"/>
      <c r="F29" s="47"/>
      <c r="G29" s="47"/>
      <c r="H29" s="48"/>
      <c r="I29" s="47"/>
      <c r="J29" s="34"/>
      <c r="K29" s="49"/>
      <c r="L29" s="49"/>
      <c r="M29" s="49"/>
      <c r="N29" s="49"/>
      <c r="O29" s="49"/>
      <c r="P29" s="49"/>
      <c r="Q29" s="49"/>
      <c r="R29" s="49"/>
      <c r="S29" s="34"/>
      <c r="T29" s="49"/>
      <c r="U29" s="49"/>
      <c r="V29" s="49"/>
      <c r="W29" s="49"/>
      <c r="X29" s="50"/>
      <c r="Y29" s="51"/>
      <c r="Z29" s="50"/>
      <c r="AA29" s="50"/>
      <c r="AB29" s="34"/>
      <c r="AC29" s="50"/>
      <c r="AD29" s="49"/>
      <c r="AE29" s="51"/>
      <c r="AF29" s="51"/>
      <c r="AG29" s="51"/>
      <c r="AH29" s="51"/>
      <c r="AI29" s="51"/>
      <c r="AJ29" s="51"/>
      <c r="AK29" s="34"/>
      <c r="AN29" s="53"/>
      <c r="AO29" s="53"/>
      <c r="AP29" s="53"/>
      <c r="AQ29" s="53"/>
      <c r="AR29" s="53"/>
      <c r="AS29" s="54"/>
      <c r="AW29" s="55"/>
    </row>
    <row r="30" spans="3:75" ht="18" x14ac:dyDescent="0.35">
      <c r="C30" s="32"/>
      <c r="D30" s="33"/>
      <c r="E30" s="33"/>
      <c r="F30" s="36"/>
      <c r="G30" s="36"/>
      <c r="H30" s="37"/>
      <c r="I30" s="36"/>
      <c r="J30" s="34"/>
      <c r="K30" s="38"/>
      <c r="L30" s="38"/>
      <c r="M30" s="38"/>
      <c r="N30" s="38"/>
      <c r="O30" s="38"/>
      <c r="P30" s="38"/>
      <c r="Q30" s="38"/>
      <c r="R30" s="38"/>
      <c r="S30" s="34"/>
      <c r="T30" s="38"/>
      <c r="U30" s="38"/>
      <c r="V30" s="38"/>
      <c r="W30" s="38"/>
      <c r="X30" s="39"/>
      <c r="Y30" s="34"/>
      <c r="Z30" s="39"/>
      <c r="AA30" s="39"/>
      <c r="AB30" s="34"/>
      <c r="AC30" s="39"/>
      <c r="AD30" s="38"/>
      <c r="AE30" s="34"/>
      <c r="AF30" s="34"/>
      <c r="AG30" s="34"/>
      <c r="AH30" s="34"/>
      <c r="AI30" s="34"/>
      <c r="AJ30" s="34"/>
      <c r="AK30" s="34"/>
      <c r="AL30" s="1"/>
      <c r="AM30" s="1"/>
      <c r="AN30" s="40"/>
      <c r="AO30" s="40"/>
      <c r="AP30" s="40"/>
      <c r="AQ30" s="40"/>
      <c r="AR30" s="40"/>
      <c r="AS30" s="44"/>
      <c r="AW30" s="17"/>
    </row>
    <row r="31" spans="3:75" ht="12.75" customHeight="1" x14ac:dyDescent="0.35">
      <c r="C31" s="32"/>
      <c r="D31" s="33"/>
      <c r="E31" s="33"/>
      <c r="F31" s="36"/>
      <c r="G31" s="36"/>
      <c r="H31" s="37"/>
      <c r="I31" s="36"/>
      <c r="J31" s="34"/>
      <c r="K31" s="38"/>
      <c r="L31" s="38"/>
      <c r="M31" s="38"/>
      <c r="N31" s="38"/>
      <c r="O31" s="38"/>
      <c r="P31" s="38"/>
      <c r="Q31" s="38"/>
      <c r="R31" s="38"/>
      <c r="S31" s="34"/>
      <c r="T31" s="38"/>
      <c r="U31" s="38"/>
      <c r="V31" s="38"/>
      <c r="W31" s="38"/>
      <c r="X31" s="39"/>
      <c r="Y31" s="34"/>
      <c r="Z31" s="39"/>
      <c r="AA31" s="39"/>
      <c r="AB31" s="34"/>
      <c r="AC31" s="39"/>
      <c r="AD31" s="38"/>
      <c r="AE31" s="34"/>
      <c r="AF31" s="34"/>
      <c r="AG31" s="34"/>
      <c r="AH31" s="34"/>
      <c r="AI31" s="34"/>
      <c r="AJ31" s="34"/>
      <c r="AK31" s="34"/>
      <c r="AL31" s="1"/>
      <c r="AM31" s="1"/>
      <c r="AN31" s="40"/>
      <c r="AO31" s="40"/>
      <c r="AP31" s="40"/>
      <c r="AQ31" s="40"/>
      <c r="AR31" s="40"/>
      <c r="AS31" s="44"/>
      <c r="AW31" s="17"/>
    </row>
    <row r="32" spans="3:75" ht="12.75" customHeight="1" x14ac:dyDescent="0.35">
      <c r="C32" s="32"/>
      <c r="D32" s="33"/>
      <c r="E32" s="33"/>
      <c r="F32" s="36"/>
      <c r="G32" s="36"/>
      <c r="H32" s="37"/>
      <c r="I32" s="36"/>
      <c r="J32" s="34"/>
      <c r="K32" s="38"/>
      <c r="L32" s="38"/>
      <c r="M32" s="38"/>
      <c r="N32" s="38"/>
      <c r="O32" s="38"/>
      <c r="P32" s="38"/>
      <c r="Q32" s="38"/>
      <c r="R32" s="38"/>
      <c r="S32" s="34"/>
      <c r="T32" s="38"/>
      <c r="U32" s="38"/>
      <c r="V32" s="38"/>
      <c r="W32" s="38"/>
      <c r="X32" s="39"/>
      <c r="Y32" s="34"/>
      <c r="Z32" s="39"/>
      <c r="AA32" s="39"/>
      <c r="AB32" s="34"/>
      <c r="AC32" s="39"/>
      <c r="AD32" s="38"/>
      <c r="AE32" s="34"/>
      <c r="AF32" s="34"/>
      <c r="AG32" s="34"/>
      <c r="AH32" s="34"/>
      <c r="AI32" s="34"/>
      <c r="AJ32" s="34"/>
      <c r="AK32" s="34"/>
      <c r="AL32" s="1"/>
      <c r="AM32" s="1"/>
      <c r="AN32" s="40"/>
      <c r="AO32" s="40"/>
      <c r="AP32" s="40"/>
      <c r="AQ32" s="40"/>
      <c r="AR32" s="40"/>
      <c r="AS32" s="44"/>
      <c r="AW32" s="17"/>
    </row>
    <row r="33" spans="3:49" ht="18" x14ac:dyDescent="0.35">
      <c r="C33" s="32"/>
      <c r="D33" s="33"/>
      <c r="E33" s="33"/>
      <c r="F33" s="36"/>
      <c r="G33" s="36"/>
      <c r="H33" s="37"/>
      <c r="I33" s="36"/>
      <c r="J33" s="34"/>
      <c r="K33" s="38"/>
      <c r="L33" s="38"/>
      <c r="M33" s="38"/>
      <c r="N33" s="38"/>
      <c r="O33" s="38"/>
      <c r="P33" s="38"/>
      <c r="Q33" s="38"/>
      <c r="R33" s="38"/>
      <c r="S33" s="34"/>
      <c r="T33" s="38"/>
      <c r="U33" s="38"/>
      <c r="V33" s="38"/>
      <c r="W33" s="38"/>
      <c r="X33" s="39"/>
      <c r="Y33" s="34"/>
      <c r="Z33" s="39"/>
      <c r="AA33" s="39"/>
      <c r="AB33" s="34"/>
      <c r="AC33" s="39"/>
      <c r="AD33" s="38"/>
      <c r="AE33" s="34"/>
      <c r="AF33" s="34"/>
      <c r="AG33" s="34"/>
      <c r="AH33" s="34"/>
      <c r="AI33" s="34"/>
      <c r="AJ33" s="34"/>
      <c r="AK33" s="34"/>
      <c r="AL33" s="1"/>
      <c r="AM33" s="1"/>
      <c r="AN33" s="40"/>
      <c r="AO33" s="40"/>
      <c r="AP33" s="40"/>
      <c r="AQ33" s="40"/>
      <c r="AR33" s="40"/>
      <c r="AS33" s="44"/>
      <c r="AW33" s="17"/>
    </row>
    <row r="34" spans="3:49" ht="15" customHeight="1" x14ac:dyDescent="0.35">
      <c r="C34" s="32"/>
      <c r="D34" s="32"/>
      <c r="E34" s="32"/>
      <c r="F34" s="32"/>
      <c r="G34" s="32"/>
      <c r="H34" s="32"/>
      <c r="I34" s="32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1"/>
      <c r="AM34" s="1"/>
      <c r="AN34" s="1"/>
      <c r="AO34" s="1"/>
      <c r="AP34" s="1"/>
      <c r="AQ34" s="1"/>
      <c r="AR34" s="1"/>
      <c r="AS34" s="1"/>
    </row>
    <row r="35" spans="3:49" x14ac:dyDescent="0.35">
      <c r="C35" s="32"/>
      <c r="D35" s="32"/>
      <c r="E35" s="32"/>
      <c r="F35" s="32"/>
      <c r="G35" s="32"/>
      <c r="H35" s="32"/>
      <c r="I35" s="32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1"/>
      <c r="AM35" s="1"/>
      <c r="AN35" s="1"/>
      <c r="AO35" s="1"/>
      <c r="AP35" s="1"/>
      <c r="AQ35" s="1"/>
      <c r="AR35" s="1"/>
      <c r="AS35" s="1"/>
    </row>
    <row r="36" spans="3:49" x14ac:dyDescent="0.35">
      <c r="C36" s="32"/>
      <c r="D36" s="32"/>
      <c r="E36" s="32"/>
      <c r="F36" s="32"/>
      <c r="G36" s="32"/>
      <c r="H36" s="32"/>
      <c r="I36" s="32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1"/>
      <c r="AM36" s="1"/>
      <c r="AN36" s="1"/>
      <c r="AO36" s="1"/>
      <c r="AP36" s="1"/>
      <c r="AQ36" s="1"/>
      <c r="AR36" s="1"/>
      <c r="AS36" s="1"/>
    </row>
    <row r="37" spans="3:49" x14ac:dyDescent="0.35">
      <c r="C37" s="32"/>
      <c r="D37" s="32"/>
      <c r="E37" s="32"/>
      <c r="F37" s="32"/>
      <c r="G37" s="32"/>
      <c r="H37" s="32"/>
      <c r="I37" s="32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1"/>
      <c r="AM37" s="1"/>
      <c r="AN37" s="1"/>
      <c r="AO37" s="1"/>
      <c r="AP37" s="1"/>
      <c r="AQ37" s="1"/>
      <c r="AR37" s="1"/>
      <c r="AS37" s="1"/>
    </row>
    <row r="38" spans="3:49" x14ac:dyDescent="0.35">
      <c r="C38" s="32"/>
      <c r="D38" s="32"/>
      <c r="E38" s="32"/>
      <c r="F38" s="32"/>
      <c r="G38" s="32"/>
      <c r="H38" s="32"/>
      <c r="I38" s="32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1"/>
      <c r="AM38" s="1"/>
      <c r="AN38" s="1"/>
      <c r="AO38" s="1"/>
      <c r="AP38" s="1"/>
      <c r="AQ38" s="1"/>
      <c r="AR38" s="1"/>
      <c r="AS38" s="1"/>
    </row>
    <row r="39" spans="3:49" x14ac:dyDescent="0.35">
      <c r="C39" s="32"/>
      <c r="D39" s="32"/>
      <c r="E39" s="32"/>
      <c r="F39" s="32"/>
      <c r="G39" s="32"/>
      <c r="H39" s="32"/>
      <c r="I39" s="3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1"/>
      <c r="AM39" s="1"/>
      <c r="AN39" s="1"/>
      <c r="AO39" s="1"/>
      <c r="AP39" s="1"/>
      <c r="AQ39" s="1"/>
      <c r="AR39" s="1"/>
      <c r="AS39" s="1"/>
    </row>
    <row r="40" spans="3:49" x14ac:dyDescent="0.35">
      <c r="D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3:49" x14ac:dyDescent="0.35">
      <c r="D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3:49" x14ac:dyDescent="0.35">
      <c r="D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3:49" x14ac:dyDescent="0.35">
      <c r="D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3:49" x14ac:dyDescent="0.35">
      <c r="D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3:49" x14ac:dyDescent="0.35">
      <c r="D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3:49" x14ac:dyDescent="0.35">
      <c r="D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3:49" x14ac:dyDescent="0.35">
      <c r="D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3:49" ht="15" customHeight="1" x14ac:dyDescent="0.35">
      <c r="D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ht="15" customHeigh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ht="12.75" customHeight="1" x14ac:dyDescent="0.35"/>
    <row r="64" s="1" customFormat="1" ht="12.75" customHeight="1" x14ac:dyDescent="0.35"/>
    <row r="65" s="1" customFormat="1" ht="12.75" customHeight="1" x14ac:dyDescent="0.35"/>
    <row r="66" s="1" customFormat="1" ht="12.75" customHeight="1" x14ac:dyDescent="0.35"/>
    <row r="67" s="1" customFormat="1" ht="15" customHeigh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ht="15" customHeigh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ht="15" customHeigh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</sheetData>
  <protectedRanges>
    <protectedRange password="C657" sqref="AU10:AV20" name="Диапазон1_2_1_2_2" securityDescriptor="O:WDG:WDD:(A;;CC;;;S-1-5-21-2489808880-3387891509-1190219276-1352)"/>
    <protectedRange password="C657" sqref="D11:D12" name="Диапазон1_1_1" securityDescriptor="O:WDG:WDD:(A;;CC;;;S-1-5-21-2489808880-3387891509-1190219276-1352)"/>
  </protectedRanges>
  <mergeCells count="70">
    <mergeCell ref="BL7:BW7"/>
    <mergeCell ref="C9:AS9"/>
    <mergeCell ref="AU9:AW9"/>
    <mergeCell ref="AU24:AV24"/>
    <mergeCell ref="AU25:AV25"/>
    <mergeCell ref="AY7:BJ7"/>
    <mergeCell ref="AI7:AI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U26:AV26"/>
    <mergeCell ref="AO7:AO8"/>
    <mergeCell ref="AP7:AP8"/>
    <mergeCell ref="AQ7:AQ8"/>
    <mergeCell ref="AR7:AR8"/>
    <mergeCell ref="AS7:AS8"/>
    <mergeCell ref="AU5:AU8"/>
    <mergeCell ref="AV5:AV8"/>
    <mergeCell ref="AH5:AJ6"/>
    <mergeCell ref="Q7:Q8"/>
    <mergeCell ref="R7:R8"/>
    <mergeCell ref="S7:S8"/>
    <mergeCell ref="T7:T8"/>
    <mergeCell ref="U7:U8"/>
    <mergeCell ref="AG7:AG8"/>
    <mergeCell ref="AH7:AH8"/>
    <mergeCell ref="W7:W8"/>
    <mergeCell ref="X7:X8"/>
    <mergeCell ref="Y7:Y8"/>
    <mergeCell ref="Z7:Z8"/>
    <mergeCell ref="N7:N8"/>
    <mergeCell ref="O7:O8"/>
    <mergeCell ref="P7:P8"/>
    <mergeCell ref="AB5:AD6"/>
    <mergeCell ref="AE5:AG6"/>
    <mergeCell ref="AW5:AW8"/>
    <mergeCell ref="AK5:AM6"/>
    <mergeCell ref="AN5:AP6"/>
    <mergeCell ref="H5:H8"/>
    <mergeCell ref="I5:I8"/>
    <mergeCell ref="AQ5:AS6"/>
    <mergeCell ref="J5:L6"/>
    <mergeCell ref="M5:O6"/>
    <mergeCell ref="P5:R6"/>
    <mergeCell ref="S5:U6"/>
    <mergeCell ref="V5:X6"/>
    <mergeCell ref="Y5:AA6"/>
    <mergeCell ref="V7:V8"/>
    <mergeCell ref="AA7:AA8"/>
    <mergeCell ref="AB7:AB8"/>
    <mergeCell ref="J7:J8"/>
    <mergeCell ref="K7:K8"/>
    <mergeCell ref="L7:L8"/>
    <mergeCell ref="M7:M8"/>
    <mergeCell ref="C5:C8"/>
    <mergeCell ref="D5:D8"/>
    <mergeCell ref="E5:E8"/>
    <mergeCell ref="F5:F8"/>
    <mergeCell ref="G5:G8"/>
    <mergeCell ref="C2:AS2"/>
    <mergeCell ref="C1:AS1"/>
    <mergeCell ref="C3:AS3"/>
    <mergeCell ref="AU3:AW3"/>
    <mergeCell ref="C4:A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W192"/>
  <sheetViews>
    <sheetView topLeftCell="I1" zoomScale="70" zoomScaleNormal="70" workbookViewId="0">
      <selection activeCell="AW1" sqref="AW1"/>
    </sheetView>
  </sheetViews>
  <sheetFormatPr defaultColWidth="9.1796875" defaultRowHeight="12.5" outlineLevelCol="1" x14ac:dyDescent="0.35"/>
  <cols>
    <col min="1" max="1" width="0" style="1" hidden="1" customWidth="1"/>
    <col min="2" max="2" width="2.81640625" style="1" customWidth="1"/>
    <col min="3" max="3" width="5.54296875" style="1" customWidth="1"/>
    <col min="4" max="4" width="31.54296875" style="56" customWidth="1"/>
    <col min="5" max="5" width="8.453125" style="1" customWidth="1" outlineLevel="1"/>
    <col min="6" max="6" width="9.453125" style="1" customWidth="1" outlineLevel="1"/>
    <col min="7" max="7" width="10" style="1" customWidth="1" outlineLevel="1"/>
    <col min="8" max="8" width="8.81640625" style="1" customWidth="1" outlineLevel="1"/>
    <col min="9" max="9" width="11.26953125" style="1" customWidth="1" outlineLevel="1"/>
    <col min="10" max="10" width="5.453125" style="2" customWidth="1" outlineLevel="1"/>
    <col min="11" max="11" width="6.1796875" style="3" customWidth="1" outlineLevel="1"/>
    <col min="12" max="12" width="7.81640625" style="3" customWidth="1" outlineLevel="1"/>
    <col min="13" max="13" width="5" style="2" customWidth="1" outlineLevel="1"/>
    <col min="14" max="14" width="6.54296875" style="3" customWidth="1" outlineLevel="1"/>
    <col min="15" max="15" width="8" style="3" customWidth="1" outlineLevel="1"/>
    <col min="16" max="16" width="5.7265625" style="2" customWidth="1" outlineLevel="1"/>
    <col min="17" max="17" width="6.54296875" style="3" customWidth="1" outlineLevel="1"/>
    <col min="18" max="18" width="8" style="3" customWidth="1" outlineLevel="1"/>
    <col min="19" max="19" width="5.26953125" style="2" customWidth="1" outlineLevel="1"/>
    <col min="20" max="20" width="6.54296875" style="3" customWidth="1" outlineLevel="1"/>
    <col min="21" max="21" width="7.81640625" style="3" customWidth="1" outlineLevel="1"/>
    <col min="22" max="22" width="5.81640625" style="2" customWidth="1" outlineLevel="1"/>
    <col min="23" max="23" width="6.54296875" style="3" customWidth="1" outlineLevel="1"/>
    <col min="24" max="24" width="7.81640625" style="3" customWidth="1" outlineLevel="1"/>
    <col min="25" max="25" width="5.453125" style="2" customWidth="1" outlineLevel="1"/>
    <col min="26" max="26" width="6.54296875" style="3" customWidth="1" outlineLevel="1"/>
    <col min="27" max="27" width="7.81640625" style="3" customWidth="1" outlineLevel="1"/>
    <col min="28" max="28" width="5.26953125" style="2" customWidth="1" outlineLevel="1"/>
    <col min="29" max="29" width="6.54296875" style="3" customWidth="1" outlineLevel="1"/>
    <col min="30" max="30" width="7.7265625" style="3" customWidth="1" outlineLevel="1"/>
    <col min="31" max="31" width="5.453125" style="2" customWidth="1" outlineLevel="1"/>
    <col min="32" max="32" width="6.54296875" style="3" customWidth="1" outlineLevel="1"/>
    <col min="33" max="33" width="7.7265625" style="3" customWidth="1" outlineLevel="1"/>
    <col min="34" max="34" width="5.453125" style="2" customWidth="1" outlineLevel="1"/>
    <col min="35" max="35" width="6.54296875" style="3" customWidth="1" outlineLevel="1"/>
    <col min="36" max="36" width="8" style="3" customWidth="1" outlineLevel="1"/>
    <col min="37" max="37" width="5.453125" style="2" customWidth="1" outlineLevel="1"/>
    <col min="38" max="38" width="6.54296875" style="3" customWidth="1" outlineLevel="1"/>
    <col min="39" max="39" width="8" style="3" customWidth="1" outlineLevel="1"/>
    <col min="40" max="40" width="5.26953125" style="2" customWidth="1" outlineLevel="1"/>
    <col min="41" max="41" width="6.54296875" style="3" customWidth="1" outlineLevel="1"/>
    <col min="42" max="42" width="8.1796875" style="3" customWidth="1" outlineLevel="1"/>
    <col min="43" max="43" width="5.7265625" style="2" customWidth="1" outlineLevel="1"/>
    <col min="44" max="44" width="6.54296875" style="3" customWidth="1" outlineLevel="1"/>
    <col min="45" max="45" width="8.1796875" style="3" customWidth="1" outlineLevel="1"/>
    <col min="46" max="46" width="2.26953125" style="1" customWidth="1"/>
    <col min="47" max="48" width="14.54296875" style="1" customWidth="1"/>
    <col min="49" max="49" width="19" style="1" customWidth="1"/>
    <col min="50" max="50" width="17.26953125" style="1" customWidth="1"/>
    <col min="51" max="63" width="9.1796875" style="1"/>
    <col min="64" max="64" width="15.7265625" style="1" customWidth="1"/>
    <col min="65" max="67" width="15.453125" style="1" bestFit="1" customWidth="1"/>
    <col min="68" max="71" width="13.81640625" style="1" bestFit="1" customWidth="1"/>
    <col min="72" max="75" width="15.453125" style="1" bestFit="1" customWidth="1"/>
    <col min="76" max="16384" width="9.1796875" style="1"/>
  </cols>
  <sheetData>
    <row r="1" spans="3:75" s="4" customFormat="1" ht="20" x14ac:dyDescent="0.35">
      <c r="C1" s="57" t="s">
        <v>42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W1" s="74" t="s">
        <v>45</v>
      </c>
    </row>
    <row r="2" spans="3:75" s="4" customFormat="1" ht="20" x14ac:dyDescent="0.35">
      <c r="C2" s="57" t="s">
        <v>43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</row>
    <row r="3" spans="3:75" s="4" customFormat="1" ht="20" x14ac:dyDescent="0.35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U3" s="58"/>
      <c r="AV3" s="58"/>
      <c r="AW3" s="58"/>
    </row>
    <row r="4" spans="3:75" s="4" customFormat="1" ht="7.5" customHeight="1" x14ac:dyDescent="0.35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</row>
    <row r="5" spans="3:75" ht="9" customHeight="1" x14ac:dyDescent="0.35">
      <c r="C5" s="62" t="s">
        <v>1</v>
      </c>
      <c r="D5" s="63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6" t="s">
        <v>8</v>
      </c>
      <c r="K5" s="66"/>
      <c r="L5" s="66"/>
      <c r="M5" s="66" t="s">
        <v>9</v>
      </c>
      <c r="N5" s="66"/>
      <c r="O5" s="66"/>
      <c r="P5" s="66" t="s">
        <v>10</v>
      </c>
      <c r="Q5" s="66"/>
      <c r="R5" s="66"/>
      <c r="S5" s="66" t="s">
        <v>11</v>
      </c>
      <c r="T5" s="66"/>
      <c r="U5" s="66"/>
      <c r="V5" s="66" t="s">
        <v>12</v>
      </c>
      <c r="W5" s="66"/>
      <c r="X5" s="66"/>
      <c r="Y5" s="66" t="s">
        <v>13</v>
      </c>
      <c r="Z5" s="66"/>
      <c r="AA5" s="66"/>
      <c r="AB5" s="66" t="s">
        <v>14</v>
      </c>
      <c r="AC5" s="66"/>
      <c r="AD5" s="66"/>
      <c r="AE5" s="66" t="s">
        <v>15</v>
      </c>
      <c r="AF5" s="66"/>
      <c r="AG5" s="66"/>
      <c r="AH5" s="66" t="s">
        <v>16</v>
      </c>
      <c r="AI5" s="66"/>
      <c r="AJ5" s="66"/>
      <c r="AK5" s="66" t="s">
        <v>17</v>
      </c>
      <c r="AL5" s="66"/>
      <c r="AM5" s="66"/>
      <c r="AN5" s="66" t="s">
        <v>18</v>
      </c>
      <c r="AO5" s="66"/>
      <c r="AP5" s="66"/>
      <c r="AQ5" s="66" t="s">
        <v>19</v>
      </c>
      <c r="AR5" s="66"/>
      <c r="AS5" s="66"/>
      <c r="AU5" s="64" t="s">
        <v>20</v>
      </c>
      <c r="AV5" s="64" t="s">
        <v>41</v>
      </c>
      <c r="AW5" s="64" t="s">
        <v>21</v>
      </c>
    </row>
    <row r="6" spans="3:75" ht="7.5" customHeight="1" x14ac:dyDescent="0.35">
      <c r="C6" s="62"/>
      <c r="D6" s="63"/>
      <c r="E6" s="62"/>
      <c r="F6" s="62"/>
      <c r="G6" s="62"/>
      <c r="H6" s="62"/>
      <c r="I6" s="62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U6" s="65"/>
      <c r="AV6" s="65"/>
      <c r="AW6" s="65"/>
    </row>
    <row r="7" spans="3:75" ht="25.5" customHeight="1" x14ac:dyDescent="0.35">
      <c r="C7" s="62"/>
      <c r="D7" s="63"/>
      <c r="E7" s="62"/>
      <c r="F7" s="62"/>
      <c r="G7" s="62"/>
      <c r="H7" s="62"/>
      <c r="I7" s="62"/>
      <c r="J7" s="61" t="s">
        <v>22</v>
      </c>
      <c r="K7" s="60" t="s">
        <v>23</v>
      </c>
      <c r="L7" s="60" t="s">
        <v>24</v>
      </c>
      <c r="M7" s="61" t="s">
        <v>22</v>
      </c>
      <c r="N7" s="60" t="s">
        <v>23</v>
      </c>
      <c r="O7" s="60" t="s">
        <v>24</v>
      </c>
      <c r="P7" s="61" t="s">
        <v>22</v>
      </c>
      <c r="Q7" s="60" t="s">
        <v>23</v>
      </c>
      <c r="R7" s="60" t="s">
        <v>24</v>
      </c>
      <c r="S7" s="61" t="s">
        <v>22</v>
      </c>
      <c r="T7" s="60" t="s">
        <v>23</v>
      </c>
      <c r="U7" s="60" t="s">
        <v>24</v>
      </c>
      <c r="V7" s="61" t="s">
        <v>22</v>
      </c>
      <c r="W7" s="60" t="s">
        <v>23</v>
      </c>
      <c r="X7" s="60" t="s">
        <v>24</v>
      </c>
      <c r="Y7" s="61" t="s">
        <v>22</v>
      </c>
      <c r="Z7" s="60" t="s">
        <v>23</v>
      </c>
      <c r="AA7" s="60" t="s">
        <v>24</v>
      </c>
      <c r="AB7" s="61" t="s">
        <v>22</v>
      </c>
      <c r="AC7" s="60" t="s">
        <v>23</v>
      </c>
      <c r="AD7" s="60" t="s">
        <v>24</v>
      </c>
      <c r="AE7" s="61" t="s">
        <v>22</v>
      </c>
      <c r="AF7" s="60" t="s">
        <v>23</v>
      </c>
      <c r="AG7" s="60" t="s">
        <v>24</v>
      </c>
      <c r="AH7" s="61" t="s">
        <v>22</v>
      </c>
      <c r="AI7" s="60" t="s">
        <v>23</v>
      </c>
      <c r="AJ7" s="60" t="s">
        <v>24</v>
      </c>
      <c r="AK7" s="61" t="s">
        <v>22</v>
      </c>
      <c r="AL7" s="60" t="s">
        <v>23</v>
      </c>
      <c r="AM7" s="60" t="s">
        <v>24</v>
      </c>
      <c r="AN7" s="61" t="s">
        <v>22</v>
      </c>
      <c r="AO7" s="60" t="s">
        <v>23</v>
      </c>
      <c r="AP7" s="60" t="s">
        <v>24</v>
      </c>
      <c r="AQ7" s="61" t="s">
        <v>22</v>
      </c>
      <c r="AR7" s="60" t="s">
        <v>23</v>
      </c>
      <c r="AS7" s="60" t="s">
        <v>24</v>
      </c>
      <c r="AU7" s="65"/>
      <c r="AV7" s="65"/>
      <c r="AW7" s="65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</row>
    <row r="8" spans="3:75" ht="68.25" customHeight="1" x14ac:dyDescent="0.35">
      <c r="C8" s="62"/>
      <c r="D8" s="63"/>
      <c r="E8" s="62"/>
      <c r="F8" s="62"/>
      <c r="G8" s="62"/>
      <c r="H8" s="62"/>
      <c r="I8" s="62"/>
      <c r="J8" s="61"/>
      <c r="K8" s="60"/>
      <c r="L8" s="60"/>
      <c r="M8" s="61"/>
      <c r="N8" s="60"/>
      <c r="O8" s="60"/>
      <c r="P8" s="61"/>
      <c r="Q8" s="60"/>
      <c r="R8" s="60"/>
      <c r="S8" s="61"/>
      <c r="T8" s="60"/>
      <c r="U8" s="60"/>
      <c r="V8" s="61"/>
      <c r="W8" s="60"/>
      <c r="X8" s="60"/>
      <c r="Y8" s="61"/>
      <c r="Z8" s="60"/>
      <c r="AA8" s="60"/>
      <c r="AB8" s="61"/>
      <c r="AC8" s="60"/>
      <c r="AD8" s="60"/>
      <c r="AE8" s="61"/>
      <c r="AF8" s="60"/>
      <c r="AG8" s="60"/>
      <c r="AH8" s="61"/>
      <c r="AI8" s="60"/>
      <c r="AJ8" s="60"/>
      <c r="AK8" s="61"/>
      <c r="AL8" s="60"/>
      <c r="AM8" s="60"/>
      <c r="AN8" s="61"/>
      <c r="AO8" s="60"/>
      <c r="AP8" s="60"/>
      <c r="AQ8" s="61"/>
      <c r="AR8" s="60"/>
      <c r="AS8" s="60"/>
      <c r="AU8" s="65"/>
      <c r="AV8" s="65"/>
      <c r="AW8" s="65"/>
    </row>
    <row r="9" spans="3:75" s="5" customFormat="1" ht="24" customHeight="1" x14ac:dyDescent="0.35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U9" s="71"/>
      <c r="AV9" s="72"/>
      <c r="AW9" s="73"/>
    </row>
    <row r="10" spans="3:75" ht="15.5" x14ac:dyDescent="0.35">
      <c r="C10" s="6">
        <v>1</v>
      </c>
      <c r="D10" s="7" t="s">
        <v>25</v>
      </c>
      <c r="E10" s="8">
        <v>11</v>
      </c>
      <c r="F10" s="8">
        <v>150</v>
      </c>
      <c r="G10" s="9">
        <f>J10+M10+P10+S10+V10+Y10+AB10+AE10+AH10+AK10+AN10+AQ10</f>
        <v>420</v>
      </c>
      <c r="H10" s="9">
        <f>K10+N10+Q10+T10+W10+Z10+AC10+AF10+AI10+AL10+AO10+AR10</f>
        <v>4620</v>
      </c>
      <c r="I10" s="9">
        <f>L10+O10+R10+U10+X10+AA10+AD10+AG10+AJ10+AM10+AP10+AS10</f>
        <v>63000</v>
      </c>
      <c r="J10" s="10">
        <v>36.5</v>
      </c>
      <c r="K10" s="11">
        <f t="shared" ref="K10:K22" si="0">J10*E10</f>
        <v>401.5</v>
      </c>
      <c r="L10" s="11">
        <f t="shared" ref="L10:L22" si="1">J10*F10</f>
        <v>5475</v>
      </c>
      <c r="M10" s="10">
        <v>36.799999999999997</v>
      </c>
      <c r="N10" s="11">
        <f t="shared" ref="N10:N22" si="2">M10*E10</f>
        <v>404.79999999999995</v>
      </c>
      <c r="O10" s="11">
        <f t="shared" ref="O10:O22" si="3">M10*F10</f>
        <v>5520</v>
      </c>
      <c r="P10" s="10">
        <v>36.799999999999997</v>
      </c>
      <c r="Q10" s="11">
        <f t="shared" ref="Q10:Q22" si="4">P10*E10</f>
        <v>404.79999999999995</v>
      </c>
      <c r="R10" s="11">
        <f t="shared" ref="R10:R22" si="5">P10*F10</f>
        <v>5520</v>
      </c>
      <c r="S10" s="10">
        <v>36.799999999999997</v>
      </c>
      <c r="T10" s="11">
        <f t="shared" ref="T10:T22" si="6">S10*E10</f>
        <v>404.79999999999995</v>
      </c>
      <c r="U10" s="11">
        <f t="shared" ref="U10:U22" si="7">S10*F10</f>
        <v>5520</v>
      </c>
      <c r="V10" s="12">
        <v>36.799999999999997</v>
      </c>
      <c r="W10" s="11">
        <f t="shared" ref="W10:W22" si="8">V10*E10</f>
        <v>404.79999999999995</v>
      </c>
      <c r="X10" s="11">
        <f t="shared" ref="X10:X22" si="9">V10*F10</f>
        <v>5520</v>
      </c>
      <c r="Y10" s="10">
        <v>36.799999999999997</v>
      </c>
      <c r="Z10" s="11">
        <f t="shared" ref="Z10:Z22" si="10">Y10*E10</f>
        <v>404.79999999999995</v>
      </c>
      <c r="AA10" s="11">
        <f t="shared" ref="AA10:AA22" si="11">Y10*F10</f>
        <v>5520</v>
      </c>
      <c r="AB10" s="12">
        <v>33.5</v>
      </c>
      <c r="AC10" s="11">
        <f t="shared" ref="AC10:AC22" si="12">AB10*E10</f>
        <v>368.5</v>
      </c>
      <c r="AD10" s="11">
        <f t="shared" ref="AD10:AD22" si="13">AB10*F10</f>
        <v>5025</v>
      </c>
      <c r="AE10" s="12">
        <v>33.5</v>
      </c>
      <c r="AF10" s="11">
        <f t="shared" ref="AF10:AF22" si="14">AE10*E10</f>
        <v>368.5</v>
      </c>
      <c r="AG10" s="11">
        <f t="shared" ref="AG10:AG22" si="15">AE10*F10</f>
        <v>5025</v>
      </c>
      <c r="AH10" s="12">
        <v>33.5</v>
      </c>
      <c r="AI10" s="11">
        <f t="shared" ref="AI10:AI22" si="16">AH10*E10</f>
        <v>368.5</v>
      </c>
      <c r="AJ10" s="11">
        <f t="shared" ref="AJ10:AJ22" si="17">AH10*F10</f>
        <v>5025</v>
      </c>
      <c r="AK10" s="10">
        <v>33</v>
      </c>
      <c r="AL10" s="11">
        <f t="shared" ref="AL10:AL22" si="18">AK10*E10</f>
        <v>363</v>
      </c>
      <c r="AM10" s="11">
        <f t="shared" ref="AM10:AM22" si="19">AK10*F10</f>
        <v>4950</v>
      </c>
      <c r="AN10" s="10">
        <v>33</v>
      </c>
      <c r="AO10" s="11">
        <f t="shared" ref="AO10:AO22" si="20">AN10*E10</f>
        <v>363</v>
      </c>
      <c r="AP10" s="11">
        <f t="shared" ref="AP10:AP22" si="21">AN10*F10</f>
        <v>4950</v>
      </c>
      <c r="AQ10" s="10">
        <v>33</v>
      </c>
      <c r="AR10" s="11">
        <f t="shared" ref="AR10:AR22" si="22">AQ10*E10</f>
        <v>363</v>
      </c>
      <c r="AS10" s="11">
        <f t="shared" ref="AS10:AS22" si="23">AQ10*F10</f>
        <v>4950</v>
      </c>
      <c r="AT10" s="13"/>
      <c r="AU10" s="14"/>
      <c r="AV10" s="14"/>
      <c r="AW10" s="15">
        <f>AU10*H10+AV10*I10</f>
        <v>0</v>
      </c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3:75" ht="15.5" x14ac:dyDescent="0.35">
      <c r="C11" s="6">
        <f>C10+1</f>
        <v>2</v>
      </c>
      <c r="D11" s="7" t="s">
        <v>26</v>
      </c>
      <c r="E11" s="8">
        <v>11</v>
      </c>
      <c r="F11" s="8">
        <v>150</v>
      </c>
      <c r="G11" s="9">
        <f t="shared" ref="G11:I22" si="24">J11+M11+P11+S11+V11+Y11+AB11+AE11+AH11+AK11+AN11+AQ11</f>
        <v>403.01</v>
      </c>
      <c r="H11" s="9">
        <f t="shared" si="24"/>
        <v>4433.1099999999997</v>
      </c>
      <c r="I11" s="9">
        <f t="shared" si="24"/>
        <v>60451.5</v>
      </c>
      <c r="J11" s="10">
        <v>34.01</v>
      </c>
      <c r="K11" s="11">
        <f t="shared" si="0"/>
        <v>374.10999999999996</v>
      </c>
      <c r="L11" s="11">
        <f t="shared" si="1"/>
        <v>5101.5</v>
      </c>
      <c r="M11" s="10">
        <v>34</v>
      </c>
      <c r="N11" s="11">
        <f t="shared" si="2"/>
        <v>374</v>
      </c>
      <c r="O11" s="11">
        <f t="shared" si="3"/>
        <v>5100</v>
      </c>
      <c r="P11" s="10">
        <v>34</v>
      </c>
      <c r="Q11" s="11">
        <f t="shared" si="4"/>
        <v>374</v>
      </c>
      <c r="R11" s="11">
        <f t="shared" si="5"/>
        <v>5100</v>
      </c>
      <c r="S11" s="10">
        <v>34</v>
      </c>
      <c r="T11" s="11">
        <f t="shared" si="6"/>
        <v>374</v>
      </c>
      <c r="U11" s="11">
        <f t="shared" si="7"/>
        <v>5100</v>
      </c>
      <c r="V11" s="12">
        <v>34</v>
      </c>
      <c r="W11" s="11">
        <f t="shared" si="8"/>
        <v>374</v>
      </c>
      <c r="X11" s="11">
        <f t="shared" si="9"/>
        <v>5100</v>
      </c>
      <c r="Y11" s="10">
        <v>34</v>
      </c>
      <c r="Z11" s="11">
        <f t="shared" si="10"/>
        <v>374</v>
      </c>
      <c r="AA11" s="11">
        <f t="shared" si="11"/>
        <v>5100</v>
      </c>
      <c r="AB11" s="12">
        <v>34</v>
      </c>
      <c r="AC11" s="11">
        <f t="shared" si="12"/>
        <v>374</v>
      </c>
      <c r="AD11" s="11">
        <f t="shared" si="13"/>
        <v>5100</v>
      </c>
      <c r="AE11" s="12">
        <v>33</v>
      </c>
      <c r="AF11" s="11">
        <f t="shared" si="14"/>
        <v>363</v>
      </c>
      <c r="AG11" s="11">
        <f t="shared" si="15"/>
        <v>4950</v>
      </c>
      <c r="AH11" s="12">
        <v>33</v>
      </c>
      <c r="AI11" s="11">
        <f t="shared" si="16"/>
        <v>363</v>
      </c>
      <c r="AJ11" s="11">
        <f t="shared" si="17"/>
        <v>4950</v>
      </c>
      <c r="AK11" s="10">
        <v>33</v>
      </c>
      <c r="AL11" s="11">
        <f t="shared" si="18"/>
        <v>363</v>
      </c>
      <c r="AM11" s="11">
        <f t="shared" si="19"/>
        <v>4950</v>
      </c>
      <c r="AN11" s="10">
        <v>33</v>
      </c>
      <c r="AO11" s="11">
        <f t="shared" si="20"/>
        <v>363</v>
      </c>
      <c r="AP11" s="11">
        <f t="shared" si="21"/>
        <v>4950</v>
      </c>
      <c r="AQ11" s="10">
        <v>33</v>
      </c>
      <c r="AR11" s="11">
        <f t="shared" si="22"/>
        <v>363</v>
      </c>
      <c r="AS11" s="11">
        <f t="shared" si="23"/>
        <v>4950</v>
      </c>
      <c r="AT11" s="13"/>
      <c r="AU11" s="14"/>
      <c r="AV11" s="14"/>
      <c r="AW11" s="15">
        <f t="shared" ref="AW11:AW23" si="25">AU11*H11+AV11*I11</f>
        <v>0</v>
      </c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</row>
    <row r="12" spans="3:75" ht="15.5" x14ac:dyDescent="0.35">
      <c r="C12" s="6">
        <f t="shared" ref="C12:C22" si="26">C11+1</f>
        <v>3</v>
      </c>
      <c r="D12" s="7" t="s">
        <v>27</v>
      </c>
      <c r="E12" s="8">
        <v>11</v>
      </c>
      <c r="F12" s="8">
        <v>90</v>
      </c>
      <c r="G12" s="9">
        <f t="shared" si="24"/>
        <v>463.55499999999984</v>
      </c>
      <c r="H12" s="9">
        <f t="shared" si="24"/>
        <v>5099.1050000000014</v>
      </c>
      <c r="I12" s="9">
        <f t="shared" si="24"/>
        <v>41719.950000000012</v>
      </c>
      <c r="J12" s="10">
        <v>39.950000000000003</v>
      </c>
      <c r="K12" s="11">
        <f t="shared" si="0"/>
        <v>439.45000000000005</v>
      </c>
      <c r="L12" s="11">
        <f t="shared" si="1"/>
        <v>3595.5000000000005</v>
      </c>
      <c r="M12" s="10">
        <v>39.994999999999997</v>
      </c>
      <c r="N12" s="11">
        <f t="shared" si="2"/>
        <v>439.94499999999999</v>
      </c>
      <c r="O12" s="11">
        <f t="shared" si="3"/>
        <v>3599.5499999999997</v>
      </c>
      <c r="P12" s="10">
        <v>39.659999999999997</v>
      </c>
      <c r="Q12" s="11">
        <f t="shared" si="4"/>
        <v>436.26</v>
      </c>
      <c r="R12" s="11">
        <f t="shared" si="5"/>
        <v>3569.3999999999996</v>
      </c>
      <c r="S12" s="10">
        <v>41.33</v>
      </c>
      <c r="T12" s="11">
        <f t="shared" si="6"/>
        <v>454.63</v>
      </c>
      <c r="U12" s="11">
        <f t="shared" si="7"/>
        <v>3719.7</v>
      </c>
      <c r="V12" s="12">
        <v>41.33</v>
      </c>
      <c r="W12" s="11">
        <f t="shared" si="8"/>
        <v>454.63</v>
      </c>
      <c r="X12" s="11">
        <f t="shared" si="9"/>
        <v>3719.7</v>
      </c>
      <c r="Y12" s="10">
        <v>41.33</v>
      </c>
      <c r="Z12" s="11">
        <f t="shared" si="10"/>
        <v>454.63</v>
      </c>
      <c r="AA12" s="11">
        <f t="shared" si="11"/>
        <v>3719.7</v>
      </c>
      <c r="AB12" s="12">
        <v>36.659999999999997</v>
      </c>
      <c r="AC12" s="11">
        <f t="shared" si="12"/>
        <v>403.26</v>
      </c>
      <c r="AD12" s="11">
        <f t="shared" si="13"/>
        <v>3299.3999999999996</v>
      </c>
      <c r="AE12" s="12">
        <v>36.659999999999997</v>
      </c>
      <c r="AF12" s="11">
        <f t="shared" si="14"/>
        <v>403.26</v>
      </c>
      <c r="AG12" s="11">
        <f t="shared" si="15"/>
        <v>3299.3999999999996</v>
      </c>
      <c r="AH12" s="12">
        <v>36.659999999999997</v>
      </c>
      <c r="AI12" s="11">
        <f t="shared" si="16"/>
        <v>403.26</v>
      </c>
      <c r="AJ12" s="11">
        <f t="shared" si="17"/>
        <v>3299.3999999999996</v>
      </c>
      <c r="AK12" s="10">
        <v>36.659999999999997</v>
      </c>
      <c r="AL12" s="11">
        <f t="shared" si="18"/>
        <v>403.26</v>
      </c>
      <c r="AM12" s="11">
        <f t="shared" si="19"/>
        <v>3299.3999999999996</v>
      </c>
      <c r="AN12" s="10">
        <v>36.659999999999997</v>
      </c>
      <c r="AO12" s="11">
        <f t="shared" si="20"/>
        <v>403.26</v>
      </c>
      <c r="AP12" s="11">
        <f t="shared" si="21"/>
        <v>3299.3999999999996</v>
      </c>
      <c r="AQ12" s="10">
        <v>36.659999999999997</v>
      </c>
      <c r="AR12" s="11">
        <f t="shared" si="22"/>
        <v>403.26</v>
      </c>
      <c r="AS12" s="11">
        <f t="shared" si="23"/>
        <v>3299.3999999999996</v>
      </c>
      <c r="AT12" s="13"/>
      <c r="AU12" s="14"/>
      <c r="AV12" s="14"/>
      <c r="AW12" s="15">
        <f t="shared" si="25"/>
        <v>0</v>
      </c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3:75" ht="15.5" x14ac:dyDescent="0.35">
      <c r="C13" s="6">
        <f t="shared" si="26"/>
        <v>4</v>
      </c>
      <c r="D13" s="7" t="s">
        <v>28</v>
      </c>
      <c r="E13" s="8">
        <v>22</v>
      </c>
      <c r="F13" s="8">
        <v>200</v>
      </c>
      <c r="G13" s="9">
        <f t="shared" si="24"/>
        <v>203.51999999999998</v>
      </c>
      <c r="H13" s="9">
        <f t="shared" si="24"/>
        <v>4477.4400000000005</v>
      </c>
      <c r="I13" s="9">
        <f t="shared" si="24"/>
        <v>40704</v>
      </c>
      <c r="J13" s="10">
        <v>26.61</v>
      </c>
      <c r="K13" s="11">
        <f t="shared" si="0"/>
        <v>585.41999999999996</v>
      </c>
      <c r="L13" s="11">
        <f t="shared" si="1"/>
        <v>5322</v>
      </c>
      <c r="M13" s="10">
        <v>26.6</v>
      </c>
      <c r="N13" s="11">
        <f t="shared" si="2"/>
        <v>585.20000000000005</v>
      </c>
      <c r="O13" s="11">
        <f t="shared" si="3"/>
        <v>5320</v>
      </c>
      <c r="P13" s="10">
        <v>27.33</v>
      </c>
      <c r="Q13" s="11">
        <f t="shared" si="4"/>
        <v>601.26</v>
      </c>
      <c r="R13" s="11">
        <f t="shared" si="5"/>
        <v>5466</v>
      </c>
      <c r="S13" s="10">
        <v>27.33</v>
      </c>
      <c r="T13" s="11">
        <f t="shared" si="6"/>
        <v>601.26</v>
      </c>
      <c r="U13" s="11">
        <f t="shared" si="7"/>
        <v>5466</v>
      </c>
      <c r="V13" s="12">
        <v>13.66</v>
      </c>
      <c r="W13" s="18">
        <f t="shared" si="8"/>
        <v>300.52</v>
      </c>
      <c r="X13" s="18">
        <f t="shared" si="9"/>
        <v>2732</v>
      </c>
      <c r="Y13" s="19">
        <v>0</v>
      </c>
      <c r="Z13" s="20">
        <f t="shared" si="10"/>
        <v>0</v>
      </c>
      <c r="AA13" s="20">
        <f t="shared" si="11"/>
        <v>0</v>
      </c>
      <c r="AB13" s="12"/>
      <c r="AC13" s="20">
        <f t="shared" si="12"/>
        <v>0</v>
      </c>
      <c r="AD13" s="20">
        <f t="shared" si="13"/>
        <v>0</v>
      </c>
      <c r="AE13" s="12">
        <v>0</v>
      </c>
      <c r="AF13" s="20">
        <f t="shared" si="14"/>
        <v>0</v>
      </c>
      <c r="AG13" s="20">
        <f t="shared" si="15"/>
        <v>0</v>
      </c>
      <c r="AH13" s="12">
        <v>0</v>
      </c>
      <c r="AI13" s="20">
        <f t="shared" si="16"/>
        <v>0</v>
      </c>
      <c r="AJ13" s="20">
        <f t="shared" si="17"/>
        <v>0</v>
      </c>
      <c r="AK13" s="10">
        <v>27.33</v>
      </c>
      <c r="AL13" s="11">
        <f t="shared" si="18"/>
        <v>601.26</v>
      </c>
      <c r="AM13" s="11">
        <f t="shared" si="19"/>
        <v>5466</v>
      </c>
      <c r="AN13" s="10">
        <v>27.33</v>
      </c>
      <c r="AO13" s="11">
        <f t="shared" si="20"/>
        <v>601.26</v>
      </c>
      <c r="AP13" s="11">
        <f t="shared" si="21"/>
        <v>5466</v>
      </c>
      <c r="AQ13" s="10">
        <v>27.33</v>
      </c>
      <c r="AR13" s="11">
        <f t="shared" si="22"/>
        <v>601.26</v>
      </c>
      <c r="AS13" s="11">
        <f t="shared" si="23"/>
        <v>5466</v>
      </c>
      <c r="AT13" s="13"/>
      <c r="AU13" s="14"/>
      <c r="AV13" s="14"/>
      <c r="AW13" s="15">
        <f t="shared" si="25"/>
        <v>0</v>
      </c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3:75" ht="26" x14ac:dyDescent="0.35">
      <c r="C14" s="6">
        <f t="shared" si="26"/>
        <v>5</v>
      </c>
      <c r="D14" s="7" t="s">
        <v>29</v>
      </c>
      <c r="E14" s="8">
        <v>10</v>
      </c>
      <c r="F14" s="8">
        <v>60</v>
      </c>
      <c r="G14" s="9">
        <f t="shared" si="24"/>
        <v>28</v>
      </c>
      <c r="H14" s="9">
        <f t="shared" si="24"/>
        <v>280</v>
      </c>
      <c r="I14" s="9">
        <f t="shared" si="24"/>
        <v>1680</v>
      </c>
      <c r="J14" s="19">
        <v>0</v>
      </c>
      <c r="K14" s="20">
        <f t="shared" si="0"/>
        <v>0</v>
      </c>
      <c r="L14" s="20">
        <f t="shared" si="1"/>
        <v>0</v>
      </c>
      <c r="M14" s="19">
        <v>0</v>
      </c>
      <c r="N14" s="20">
        <f t="shared" si="2"/>
        <v>0</v>
      </c>
      <c r="O14" s="20">
        <f t="shared" si="3"/>
        <v>0</v>
      </c>
      <c r="P14" s="19">
        <v>0</v>
      </c>
      <c r="Q14" s="20">
        <f t="shared" si="4"/>
        <v>0</v>
      </c>
      <c r="R14" s="20">
        <f t="shared" si="5"/>
        <v>0</v>
      </c>
      <c r="S14" s="21">
        <v>4</v>
      </c>
      <c r="T14" s="18">
        <f t="shared" si="6"/>
        <v>40</v>
      </c>
      <c r="U14" s="18">
        <f t="shared" si="7"/>
        <v>240</v>
      </c>
      <c r="V14" s="12">
        <v>4</v>
      </c>
      <c r="W14" s="11">
        <f t="shared" si="8"/>
        <v>40</v>
      </c>
      <c r="X14" s="11">
        <f t="shared" si="9"/>
        <v>240</v>
      </c>
      <c r="Y14" s="21">
        <v>4</v>
      </c>
      <c r="Z14" s="18">
        <f t="shared" si="10"/>
        <v>40</v>
      </c>
      <c r="AA14" s="18">
        <f t="shared" si="11"/>
        <v>240</v>
      </c>
      <c r="AB14" s="12">
        <v>4</v>
      </c>
      <c r="AC14" s="18">
        <f t="shared" si="12"/>
        <v>40</v>
      </c>
      <c r="AD14" s="18">
        <f t="shared" si="13"/>
        <v>240</v>
      </c>
      <c r="AE14" s="12">
        <v>4</v>
      </c>
      <c r="AF14" s="11">
        <f t="shared" si="14"/>
        <v>40</v>
      </c>
      <c r="AG14" s="11">
        <f t="shared" si="15"/>
        <v>240</v>
      </c>
      <c r="AH14" s="12">
        <v>4</v>
      </c>
      <c r="AI14" s="18">
        <f t="shared" si="16"/>
        <v>40</v>
      </c>
      <c r="AJ14" s="18">
        <f t="shared" si="17"/>
        <v>240</v>
      </c>
      <c r="AK14" s="21">
        <v>4</v>
      </c>
      <c r="AL14" s="18">
        <f t="shared" si="18"/>
        <v>40</v>
      </c>
      <c r="AM14" s="18">
        <f t="shared" si="19"/>
        <v>240</v>
      </c>
      <c r="AN14" s="19">
        <v>0</v>
      </c>
      <c r="AO14" s="20">
        <f t="shared" si="20"/>
        <v>0</v>
      </c>
      <c r="AP14" s="20">
        <f t="shared" si="21"/>
        <v>0</v>
      </c>
      <c r="AQ14" s="19">
        <v>0</v>
      </c>
      <c r="AR14" s="20">
        <f t="shared" si="22"/>
        <v>0</v>
      </c>
      <c r="AS14" s="20">
        <f t="shared" si="23"/>
        <v>0</v>
      </c>
      <c r="AT14" s="13"/>
      <c r="AU14" s="14"/>
      <c r="AV14" s="14"/>
      <c r="AW14" s="15">
        <f t="shared" si="25"/>
        <v>0</v>
      </c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3:75" ht="15.5" x14ac:dyDescent="0.35">
      <c r="C15" s="6">
        <f t="shared" si="26"/>
        <v>6</v>
      </c>
      <c r="D15" s="7" t="s">
        <v>30</v>
      </c>
      <c r="E15" s="8">
        <v>10</v>
      </c>
      <c r="F15" s="8">
        <v>180</v>
      </c>
      <c r="G15" s="9">
        <f t="shared" si="24"/>
        <v>354.24999999999994</v>
      </c>
      <c r="H15" s="9">
        <f t="shared" si="24"/>
        <v>3542.5</v>
      </c>
      <c r="I15" s="9">
        <f t="shared" si="24"/>
        <v>63765.000000000007</v>
      </c>
      <c r="J15" s="10">
        <v>28.7</v>
      </c>
      <c r="K15" s="11">
        <f t="shared" si="0"/>
        <v>287</v>
      </c>
      <c r="L15" s="11">
        <f t="shared" si="1"/>
        <v>5166</v>
      </c>
      <c r="M15" s="10">
        <v>28.3</v>
      </c>
      <c r="N15" s="11">
        <f t="shared" si="2"/>
        <v>283</v>
      </c>
      <c r="O15" s="11">
        <f t="shared" si="3"/>
        <v>5094</v>
      </c>
      <c r="P15" s="10">
        <v>28.3</v>
      </c>
      <c r="Q15" s="11">
        <f t="shared" si="4"/>
        <v>283</v>
      </c>
      <c r="R15" s="11">
        <f t="shared" si="5"/>
        <v>5094</v>
      </c>
      <c r="S15" s="10">
        <v>30.66</v>
      </c>
      <c r="T15" s="11">
        <f t="shared" si="6"/>
        <v>306.60000000000002</v>
      </c>
      <c r="U15" s="11">
        <f t="shared" si="7"/>
        <v>5518.8</v>
      </c>
      <c r="V15" s="12">
        <v>30.66</v>
      </c>
      <c r="W15" s="11">
        <f t="shared" si="8"/>
        <v>306.60000000000002</v>
      </c>
      <c r="X15" s="11">
        <f t="shared" si="9"/>
        <v>5518.8</v>
      </c>
      <c r="Y15" s="10">
        <v>30.66</v>
      </c>
      <c r="Z15" s="11">
        <f t="shared" si="10"/>
        <v>306.60000000000002</v>
      </c>
      <c r="AA15" s="11">
        <f t="shared" si="11"/>
        <v>5518.8</v>
      </c>
      <c r="AB15" s="12">
        <v>30.66</v>
      </c>
      <c r="AC15" s="11">
        <f t="shared" si="12"/>
        <v>306.60000000000002</v>
      </c>
      <c r="AD15" s="11">
        <f t="shared" si="13"/>
        <v>5518.8</v>
      </c>
      <c r="AE15" s="12">
        <v>30.66</v>
      </c>
      <c r="AF15" s="11">
        <f t="shared" si="14"/>
        <v>306.60000000000002</v>
      </c>
      <c r="AG15" s="11">
        <f t="shared" si="15"/>
        <v>5518.8</v>
      </c>
      <c r="AH15" s="12">
        <v>30.66</v>
      </c>
      <c r="AI15" s="11">
        <f t="shared" si="16"/>
        <v>306.60000000000002</v>
      </c>
      <c r="AJ15" s="11">
        <f t="shared" si="17"/>
        <v>5518.8</v>
      </c>
      <c r="AK15" s="10">
        <v>28.33</v>
      </c>
      <c r="AL15" s="11">
        <f t="shared" si="18"/>
        <v>283.29999999999995</v>
      </c>
      <c r="AM15" s="11">
        <f t="shared" si="19"/>
        <v>5099.3999999999996</v>
      </c>
      <c r="AN15" s="10">
        <v>28.33</v>
      </c>
      <c r="AO15" s="11">
        <f t="shared" si="20"/>
        <v>283.29999999999995</v>
      </c>
      <c r="AP15" s="11">
        <f t="shared" si="21"/>
        <v>5099.3999999999996</v>
      </c>
      <c r="AQ15" s="10">
        <v>28.33</v>
      </c>
      <c r="AR15" s="11">
        <f t="shared" si="22"/>
        <v>283.29999999999995</v>
      </c>
      <c r="AS15" s="11">
        <f t="shared" si="23"/>
        <v>5099.3999999999996</v>
      </c>
      <c r="AT15" s="13"/>
      <c r="AU15" s="14"/>
      <c r="AV15" s="14"/>
      <c r="AW15" s="15">
        <f t="shared" si="25"/>
        <v>0</v>
      </c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</row>
    <row r="16" spans="3:75" ht="15.5" x14ac:dyDescent="0.35">
      <c r="C16" s="6">
        <f t="shared" si="26"/>
        <v>7</v>
      </c>
      <c r="D16" s="7" t="s">
        <v>31</v>
      </c>
      <c r="E16" s="8">
        <v>11</v>
      </c>
      <c r="F16" s="8">
        <v>160</v>
      </c>
      <c r="G16" s="9">
        <f t="shared" si="24"/>
        <v>442.18399999999986</v>
      </c>
      <c r="H16" s="9">
        <f t="shared" si="24"/>
        <v>4864.0240000000003</v>
      </c>
      <c r="I16" s="9">
        <f t="shared" si="24"/>
        <v>70749.440000000017</v>
      </c>
      <c r="J16" s="10">
        <v>40.554000000000002</v>
      </c>
      <c r="K16" s="11">
        <f t="shared" si="0"/>
        <v>446.09400000000005</v>
      </c>
      <c r="L16" s="11">
        <f t="shared" si="1"/>
        <v>6488.64</v>
      </c>
      <c r="M16" s="10">
        <v>40.33</v>
      </c>
      <c r="N16" s="11">
        <f t="shared" si="2"/>
        <v>443.63</v>
      </c>
      <c r="O16" s="11">
        <f t="shared" si="3"/>
        <v>6452.7999999999993</v>
      </c>
      <c r="P16" s="10">
        <v>40.33</v>
      </c>
      <c r="Q16" s="11">
        <f t="shared" si="4"/>
        <v>443.63</v>
      </c>
      <c r="R16" s="11">
        <f t="shared" si="5"/>
        <v>6452.7999999999993</v>
      </c>
      <c r="S16" s="10">
        <v>40.33</v>
      </c>
      <c r="T16" s="11">
        <f t="shared" si="6"/>
        <v>443.63</v>
      </c>
      <c r="U16" s="11">
        <f t="shared" si="7"/>
        <v>6452.7999999999993</v>
      </c>
      <c r="V16" s="12">
        <v>40.33</v>
      </c>
      <c r="W16" s="11">
        <f t="shared" si="8"/>
        <v>443.63</v>
      </c>
      <c r="X16" s="11">
        <f t="shared" si="9"/>
        <v>6452.7999999999993</v>
      </c>
      <c r="Y16" s="10">
        <v>40.33</v>
      </c>
      <c r="Z16" s="11">
        <f t="shared" si="10"/>
        <v>443.63</v>
      </c>
      <c r="AA16" s="11">
        <f t="shared" si="11"/>
        <v>6452.7999999999993</v>
      </c>
      <c r="AB16" s="12">
        <v>33.33</v>
      </c>
      <c r="AC16" s="11">
        <f t="shared" si="12"/>
        <v>366.63</v>
      </c>
      <c r="AD16" s="11">
        <f t="shared" si="13"/>
        <v>5332.7999999999993</v>
      </c>
      <c r="AE16" s="12">
        <v>33.33</v>
      </c>
      <c r="AF16" s="11">
        <f t="shared" si="14"/>
        <v>366.63</v>
      </c>
      <c r="AG16" s="11">
        <f t="shared" si="15"/>
        <v>5332.7999999999993</v>
      </c>
      <c r="AH16" s="12">
        <v>33.33</v>
      </c>
      <c r="AI16" s="11">
        <f t="shared" si="16"/>
        <v>366.63</v>
      </c>
      <c r="AJ16" s="11">
        <f t="shared" si="17"/>
        <v>5332.7999999999993</v>
      </c>
      <c r="AK16" s="10">
        <v>33.33</v>
      </c>
      <c r="AL16" s="11">
        <f t="shared" si="18"/>
        <v>366.63</v>
      </c>
      <c r="AM16" s="11">
        <f t="shared" si="19"/>
        <v>5332.7999999999993</v>
      </c>
      <c r="AN16" s="10">
        <v>33.33</v>
      </c>
      <c r="AO16" s="11">
        <f t="shared" si="20"/>
        <v>366.63</v>
      </c>
      <c r="AP16" s="11">
        <f t="shared" si="21"/>
        <v>5332.7999999999993</v>
      </c>
      <c r="AQ16" s="10">
        <v>33.33</v>
      </c>
      <c r="AR16" s="11">
        <f t="shared" si="22"/>
        <v>366.63</v>
      </c>
      <c r="AS16" s="11">
        <f t="shared" si="23"/>
        <v>5332.7999999999993</v>
      </c>
      <c r="AT16" s="13"/>
      <c r="AU16" s="14"/>
      <c r="AV16" s="14"/>
      <c r="AW16" s="15">
        <f t="shared" si="25"/>
        <v>0</v>
      </c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</row>
    <row r="17" spans="3:75" ht="15.5" x14ac:dyDescent="0.35">
      <c r="C17" s="6">
        <f t="shared" si="26"/>
        <v>8</v>
      </c>
      <c r="D17" s="7" t="s">
        <v>32</v>
      </c>
      <c r="E17" s="8">
        <v>11</v>
      </c>
      <c r="F17" s="8">
        <v>80</v>
      </c>
      <c r="G17" s="9">
        <f t="shared" si="24"/>
        <v>79.919999999999973</v>
      </c>
      <c r="H17" s="9">
        <f t="shared" si="24"/>
        <v>879.12</v>
      </c>
      <c r="I17" s="9">
        <f t="shared" si="24"/>
        <v>6393.6000000000013</v>
      </c>
      <c r="J17" s="12">
        <v>6.66</v>
      </c>
      <c r="K17" s="11">
        <f t="shared" si="0"/>
        <v>73.260000000000005</v>
      </c>
      <c r="L17" s="11">
        <f t="shared" si="1"/>
        <v>532.79999999999995</v>
      </c>
      <c r="M17" s="12">
        <v>6.66</v>
      </c>
      <c r="N17" s="11">
        <f t="shared" si="2"/>
        <v>73.260000000000005</v>
      </c>
      <c r="O17" s="11">
        <f t="shared" si="3"/>
        <v>532.79999999999995</v>
      </c>
      <c r="P17" s="12">
        <v>6.66</v>
      </c>
      <c r="Q17" s="11">
        <f t="shared" si="4"/>
        <v>73.260000000000005</v>
      </c>
      <c r="R17" s="11">
        <f t="shared" si="5"/>
        <v>532.79999999999995</v>
      </c>
      <c r="S17" s="12">
        <v>6.66</v>
      </c>
      <c r="T17" s="11">
        <f t="shared" si="6"/>
        <v>73.260000000000005</v>
      </c>
      <c r="U17" s="11">
        <f t="shared" si="7"/>
        <v>532.79999999999995</v>
      </c>
      <c r="V17" s="12">
        <v>6.66</v>
      </c>
      <c r="W17" s="11">
        <f t="shared" si="8"/>
        <v>73.260000000000005</v>
      </c>
      <c r="X17" s="11">
        <f t="shared" si="9"/>
        <v>532.79999999999995</v>
      </c>
      <c r="Y17" s="12">
        <v>6.66</v>
      </c>
      <c r="Z17" s="11">
        <f t="shared" si="10"/>
        <v>73.260000000000005</v>
      </c>
      <c r="AA17" s="11">
        <f t="shared" si="11"/>
        <v>532.79999999999995</v>
      </c>
      <c r="AB17" s="12">
        <v>6.66</v>
      </c>
      <c r="AC17" s="11">
        <f t="shared" si="12"/>
        <v>73.260000000000005</v>
      </c>
      <c r="AD17" s="11">
        <f t="shared" si="13"/>
        <v>532.79999999999995</v>
      </c>
      <c r="AE17" s="12">
        <v>6.66</v>
      </c>
      <c r="AF17" s="11">
        <f t="shared" si="14"/>
        <v>73.260000000000005</v>
      </c>
      <c r="AG17" s="11">
        <f t="shared" si="15"/>
        <v>532.79999999999995</v>
      </c>
      <c r="AH17" s="12">
        <v>6.66</v>
      </c>
      <c r="AI17" s="11">
        <f t="shared" si="16"/>
        <v>73.260000000000005</v>
      </c>
      <c r="AJ17" s="11">
        <f t="shared" si="17"/>
        <v>532.79999999999995</v>
      </c>
      <c r="AK17" s="12">
        <v>6.66</v>
      </c>
      <c r="AL17" s="11">
        <f t="shared" si="18"/>
        <v>73.260000000000005</v>
      </c>
      <c r="AM17" s="11">
        <f t="shared" si="19"/>
        <v>532.79999999999995</v>
      </c>
      <c r="AN17" s="12">
        <v>6.66</v>
      </c>
      <c r="AO17" s="11">
        <f t="shared" si="20"/>
        <v>73.260000000000005</v>
      </c>
      <c r="AP17" s="11">
        <f t="shared" si="21"/>
        <v>532.79999999999995</v>
      </c>
      <c r="AQ17" s="12">
        <v>6.66</v>
      </c>
      <c r="AR17" s="11">
        <f t="shared" si="22"/>
        <v>73.260000000000005</v>
      </c>
      <c r="AS17" s="11">
        <f t="shared" si="23"/>
        <v>532.79999999999995</v>
      </c>
      <c r="AT17" s="13"/>
      <c r="AU17" s="14"/>
      <c r="AV17" s="14"/>
      <c r="AW17" s="15">
        <f t="shared" si="25"/>
        <v>0</v>
      </c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</row>
    <row r="18" spans="3:75" ht="15.5" x14ac:dyDescent="0.35">
      <c r="C18" s="6">
        <f t="shared" si="26"/>
        <v>9</v>
      </c>
      <c r="D18" s="7" t="s">
        <v>33</v>
      </c>
      <c r="E18" s="8">
        <v>11</v>
      </c>
      <c r="F18" s="8">
        <v>180</v>
      </c>
      <c r="G18" s="9">
        <f t="shared" si="24"/>
        <v>480</v>
      </c>
      <c r="H18" s="9">
        <f t="shared" si="24"/>
        <v>5280</v>
      </c>
      <c r="I18" s="9">
        <f t="shared" si="24"/>
        <v>86400</v>
      </c>
      <c r="J18" s="10">
        <v>40</v>
      </c>
      <c r="K18" s="11">
        <f t="shared" si="0"/>
        <v>440</v>
      </c>
      <c r="L18" s="11">
        <f t="shared" si="1"/>
        <v>7200</v>
      </c>
      <c r="M18" s="21">
        <v>40</v>
      </c>
      <c r="N18" s="18">
        <f t="shared" si="2"/>
        <v>440</v>
      </c>
      <c r="O18" s="18">
        <f t="shared" si="3"/>
        <v>7200</v>
      </c>
      <c r="P18" s="21">
        <v>40</v>
      </c>
      <c r="Q18" s="18">
        <f t="shared" si="4"/>
        <v>440</v>
      </c>
      <c r="R18" s="18">
        <f t="shared" si="5"/>
        <v>7200</v>
      </c>
      <c r="S18" s="10">
        <v>40</v>
      </c>
      <c r="T18" s="11">
        <f t="shared" si="6"/>
        <v>440</v>
      </c>
      <c r="U18" s="11">
        <f t="shared" si="7"/>
        <v>7200</v>
      </c>
      <c r="V18" s="12">
        <v>40</v>
      </c>
      <c r="W18" s="11">
        <f t="shared" si="8"/>
        <v>440</v>
      </c>
      <c r="X18" s="11">
        <f t="shared" si="9"/>
        <v>7200</v>
      </c>
      <c r="Y18" s="21">
        <v>40</v>
      </c>
      <c r="Z18" s="18">
        <f t="shared" si="10"/>
        <v>440</v>
      </c>
      <c r="AA18" s="18">
        <f t="shared" si="11"/>
        <v>7200</v>
      </c>
      <c r="AB18" s="12">
        <v>40</v>
      </c>
      <c r="AC18" s="18">
        <f t="shared" si="12"/>
        <v>440</v>
      </c>
      <c r="AD18" s="18">
        <f t="shared" si="13"/>
        <v>7200</v>
      </c>
      <c r="AE18" s="12">
        <v>40</v>
      </c>
      <c r="AF18" s="18">
        <f t="shared" si="14"/>
        <v>440</v>
      </c>
      <c r="AG18" s="18">
        <f t="shared" si="15"/>
        <v>7200</v>
      </c>
      <c r="AH18" s="12">
        <v>40</v>
      </c>
      <c r="AI18" s="11">
        <f t="shared" si="16"/>
        <v>440</v>
      </c>
      <c r="AJ18" s="11">
        <f t="shared" si="17"/>
        <v>7200</v>
      </c>
      <c r="AK18" s="10">
        <v>40</v>
      </c>
      <c r="AL18" s="11">
        <f t="shared" si="18"/>
        <v>440</v>
      </c>
      <c r="AM18" s="11">
        <f t="shared" si="19"/>
        <v>7200</v>
      </c>
      <c r="AN18" s="21">
        <v>40</v>
      </c>
      <c r="AO18" s="18">
        <f t="shared" si="20"/>
        <v>440</v>
      </c>
      <c r="AP18" s="18">
        <f t="shared" si="21"/>
        <v>7200</v>
      </c>
      <c r="AQ18" s="21">
        <v>40</v>
      </c>
      <c r="AR18" s="18">
        <f t="shared" si="22"/>
        <v>440</v>
      </c>
      <c r="AS18" s="18">
        <f t="shared" si="23"/>
        <v>7200</v>
      </c>
      <c r="AT18" s="13"/>
      <c r="AU18" s="14"/>
      <c r="AV18" s="14"/>
      <c r="AW18" s="15">
        <f t="shared" si="25"/>
        <v>0</v>
      </c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</row>
    <row r="19" spans="3:75" ht="15.5" x14ac:dyDescent="0.35">
      <c r="C19" s="6">
        <f t="shared" si="26"/>
        <v>10</v>
      </c>
      <c r="D19" s="7" t="s">
        <v>34</v>
      </c>
      <c r="E19" s="8">
        <v>11</v>
      </c>
      <c r="F19" s="8">
        <v>150</v>
      </c>
      <c r="G19" s="9">
        <f t="shared" si="24"/>
        <v>0</v>
      </c>
      <c r="H19" s="9">
        <f t="shared" si="24"/>
        <v>0</v>
      </c>
      <c r="I19" s="9">
        <f t="shared" si="24"/>
        <v>0</v>
      </c>
      <c r="J19" s="10"/>
      <c r="K19" s="11">
        <f t="shared" si="0"/>
        <v>0</v>
      </c>
      <c r="L19" s="11">
        <f t="shared" si="1"/>
        <v>0</v>
      </c>
      <c r="M19" s="10"/>
      <c r="N19" s="11">
        <f t="shared" si="2"/>
        <v>0</v>
      </c>
      <c r="O19" s="11">
        <f t="shared" si="3"/>
        <v>0</v>
      </c>
      <c r="P19" s="10"/>
      <c r="Q19" s="11">
        <f t="shared" si="4"/>
        <v>0</v>
      </c>
      <c r="R19" s="11">
        <f t="shared" si="5"/>
        <v>0</v>
      </c>
      <c r="S19" s="10"/>
      <c r="T19" s="11">
        <f t="shared" si="6"/>
        <v>0</v>
      </c>
      <c r="U19" s="11">
        <f t="shared" si="7"/>
        <v>0</v>
      </c>
      <c r="V19" s="12"/>
      <c r="W19" s="11">
        <f t="shared" si="8"/>
        <v>0</v>
      </c>
      <c r="X19" s="11">
        <f t="shared" si="9"/>
        <v>0</v>
      </c>
      <c r="Y19" s="10"/>
      <c r="Z19" s="11">
        <f t="shared" si="10"/>
        <v>0</v>
      </c>
      <c r="AA19" s="11">
        <f t="shared" si="11"/>
        <v>0</v>
      </c>
      <c r="AB19" s="12"/>
      <c r="AC19" s="11">
        <f t="shared" si="12"/>
        <v>0</v>
      </c>
      <c r="AD19" s="11">
        <f t="shared" si="13"/>
        <v>0</v>
      </c>
      <c r="AE19" s="12"/>
      <c r="AF19" s="11">
        <f t="shared" si="14"/>
        <v>0</v>
      </c>
      <c r="AG19" s="11">
        <f t="shared" si="15"/>
        <v>0</v>
      </c>
      <c r="AH19" s="12"/>
      <c r="AI19" s="11">
        <f t="shared" si="16"/>
        <v>0</v>
      </c>
      <c r="AJ19" s="11">
        <f t="shared" si="17"/>
        <v>0</v>
      </c>
      <c r="AK19" s="10"/>
      <c r="AL19" s="11">
        <f t="shared" si="18"/>
        <v>0</v>
      </c>
      <c r="AM19" s="11">
        <f t="shared" si="19"/>
        <v>0</v>
      </c>
      <c r="AN19" s="10"/>
      <c r="AO19" s="11">
        <f t="shared" si="20"/>
        <v>0</v>
      </c>
      <c r="AP19" s="11">
        <f t="shared" si="21"/>
        <v>0</v>
      </c>
      <c r="AQ19" s="10"/>
      <c r="AR19" s="11">
        <f t="shared" si="22"/>
        <v>0</v>
      </c>
      <c r="AS19" s="11">
        <f t="shared" si="23"/>
        <v>0</v>
      </c>
      <c r="AT19" s="13"/>
      <c r="AU19" s="14"/>
      <c r="AV19" s="14"/>
      <c r="AW19" s="15">
        <f t="shared" si="25"/>
        <v>0</v>
      </c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</row>
    <row r="20" spans="3:75" ht="15.5" x14ac:dyDescent="0.35">
      <c r="C20" s="6">
        <f t="shared" si="26"/>
        <v>11</v>
      </c>
      <c r="D20" s="7" t="s">
        <v>35</v>
      </c>
      <c r="E20" s="8">
        <v>11</v>
      </c>
      <c r="F20" s="8">
        <v>150</v>
      </c>
      <c r="G20" s="9">
        <f t="shared" si="24"/>
        <v>4</v>
      </c>
      <c r="H20" s="9">
        <f t="shared" si="24"/>
        <v>44</v>
      </c>
      <c r="I20" s="9">
        <f t="shared" si="24"/>
        <v>600</v>
      </c>
      <c r="J20" s="10">
        <v>0</v>
      </c>
      <c r="K20" s="11">
        <f t="shared" si="0"/>
        <v>0</v>
      </c>
      <c r="L20" s="11">
        <f t="shared" si="1"/>
        <v>0</v>
      </c>
      <c r="M20" s="10">
        <v>0</v>
      </c>
      <c r="N20" s="11">
        <f t="shared" si="2"/>
        <v>0</v>
      </c>
      <c r="O20" s="11">
        <f t="shared" si="3"/>
        <v>0</v>
      </c>
      <c r="P20" s="10">
        <v>0</v>
      </c>
      <c r="Q20" s="11">
        <f t="shared" si="4"/>
        <v>0</v>
      </c>
      <c r="R20" s="11">
        <f t="shared" si="5"/>
        <v>0</v>
      </c>
      <c r="S20" s="10">
        <v>4</v>
      </c>
      <c r="T20" s="11">
        <f t="shared" si="6"/>
        <v>44</v>
      </c>
      <c r="U20" s="11">
        <f t="shared" si="7"/>
        <v>600</v>
      </c>
      <c r="V20" s="12">
        <v>0</v>
      </c>
      <c r="W20" s="11">
        <f t="shared" si="8"/>
        <v>0</v>
      </c>
      <c r="X20" s="11">
        <f t="shared" si="9"/>
        <v>0</v>
      </c>
      <c r="Y20" s="10">
        <v>0</v>
      </c>
      <c r="Z20" s="11">
        <f t="shared" si="10"/>
        <v>0</v>
      </c>
      <c r="AA20" s="11">
        <f t="shared" si="11"/>
        <v>0</v>
      </c>
      <c r="AB20" s="12">
        <v>0</v>
      </c>
      <c r="AC20" s="11">
        <f t="shared" si="12"/>
        <v>0</v>
      </c>
      <c r="AD20" s="11">
        <f t="shared" si="13"/>
        <v>0</v>
      </c>
      <c r="AE20" s="12">
        <v>0</v>
      </c>
      <c r="AF20" s="11">
        <f t="shared" si="14"/>
        <v>0</v>
      </c>
      <c r="AG20" s="11">
        <f t="shared" si="15"/>
        <v>0</v>
      </c>
      <c r="AH20" s="12">
        <v>0</v>
      </c>
      <c r="AI20" s="11">
        <f t="shared" si="16"/>
        <v>0</v>
      </c>
      <c r="AJ20" s="11">
        <f t="shared" si="17"/>
        <v>0</v>
      </c>
      <c r="AK20" s="10">
        <v>0</v>
      </c>
      <c r="AL20" s="11">
        <f t="shared" si="18"/>
        <v>0</v>
      </c>
      <c r="AM20" s="11">
        <f t="shared" si="19"/>
        <v>0</v>
      </c>
      <c r="AN20" s="10">
        <v>0</v>
      </c>
      <c r="AO20" s="11">
        <f t="shared" si="20"/>
        <v>0</v>
      </c>
      <c r="AP20" s="11">
        <f t="shared" si="21"/>
        <v>0</v>
      </c>
      <c r="AQ20" s="10">
        <v>0</v>
      </c>
      <c r="AR20" s="11">
        <f t="shared" si="22"/>
        <v>0</v>
      </c>
      <c r="AS20" s="11">
        <f t="shared" si="23"/>
        <v>0</v>
      </c>
      <c r="AT20" s="13"/>
      <c r="AU20" s="14"/>
      <c r="AV20" s="14"/>
      <c r="AW20" s="15">
        <f t="shared" si="25"/>
        <v>0</v>
      </c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</row>
    <row r="21" spans="3:75" ht="15.5" x14ac:dyDescent="0.35">
      <c r="C21" s="6">
        <f t="shared" si="26"/>
        <v>12</v>
      </c>
      <c r="D21" s="7" t="s">
        <v>36</v>
      </c>
      <c r="E21" s="8">
        <v>1</v>
      </c>
      <c r="F21" s="8">
        <v>150</v>
      </c>
      <c r="G21" s="9">
        <f t="shared" si="24"/>
        <v>5</v>
      </c>
      <c r="H21" s="9">
        <f t="shared" si="24"/>
        <v>5</v>
      </c>
      <c r="I21" s="9">
        <f t="shared" si="24"/>
        <v>750</v>
      </c>
      <c r="J21" s="10">
        <v>0</v>
      </c>
      <c r="K21" s="11">
        <f t="shared" si="0"/>
        <v>0</v>
      </c>
      <c r="L21" s="11">
        <f t="shared" si="1"/>
        <v>0</v>
      </c>
      <c r="M21" s="10">
        <v>0</v>
      </c>
      <c r="N21" s="11">
        <f t="shared" si="2"/>
        <v>0</v>
      </c>
      <c r="O21" s="11">
        <f t="shared" si="3"/>
        <v>0</v>
      </c>
      <c r="P21" s="10">
        <v>0</v>
      </c>
      <c r="Q21" s="11">
        <f t="shared" si="4"/>
        <v>0</v>
      </c>
      <c r="R21" s="11">
        <f t="shared" si="5"/>
        <v>0</v>
      </c>
      <c r="S21" s="10">
        <v>5</v>
      </c>
      <c r="T21" s="11">
        <f t="shared" si="6"/>
        <v>5</v>
      </c>
      <c r="U21" s="11">
        <f t="shared" si="7"/>
        <v>750</v>
      </c>
      <c r="V21" s="12">
        <v>0</v>
      </c>
      <c r="W21" s="11">
        <f t="shared" si="8"/>
        <v>0</v>
      </c>
      <c r="X21" s="11">
        <f t="shared" si="9"/>
        <v>0</v>
      </c>
      <c r="Y21" s="10">
        <v>0</v>
      </c>
      <c r="Z21" s="11">
        <f t="shared" si="10"/>
        <v>0</v>
      </c>
      <c r="AA21" s="11">
        <f t="shared" si="11"/>
        <v>0</v>
      </c>
      <c r="AB21" s="12">
        <v>0</v>
      </c>
      <c r="AC21" s="11">
        <f t="shared" si="12"/>
        <v>0</v>
      </c>
      <c r="AD21" s="11">
        <f t="shared" si="13"/>
        <v>0</v>
      </c>
      <c r="AE21" s="12">
        <v>0</v>
      </c>
      <c r="AF21" s="11">
        <f t="shared" si="14"/>
        <v>0</v>
      </c>
      <c r="AG21" s="11">
        <f t="shared" si="15"/>
        <v>0</v>
      </c>
      <c r="AH21" s="12">
        <v>0</v>
      </c>
      <c r="AI21" s="11">
        <f t="shared" si="16"/>
        <v>0</v>
      </c>
      <c r="AJ21" s="11">
        <f t="shared" si="17"/>
        <v>0</v>
      </c>
      <c r="AK21" s="10">
        <v>0</v>
      </c>
      <c r="AL21" s="11">
        <f t="shared" si="18"/>
        <v>0</v>
      </c>
      <c r="AM21" s="11">
        <f t="shared" si="19"/>
        <v>0</v>
      </c>
      <c r="AN21" s="10">
        <v>0</v>
      </c>
      <c r="AO21" s="11">
        <f t="shared" si="20"/>
        <v>0</v>
      </c>
      <c r="AP21" s="11">
        <f t="shared" si="21"/>
        <v>0</v>
      </c>
      <c r="AQ21" s="10">
        <v>0</v>
      </c>
      <c r="AR21" s="11">
        <f t="shared" si="22"/>
        <v>0</v>
      </c>
      <c r="AS21" s="11">
        <f t="shared" si="23"/>
        <v>0</v>
      </c>
      <c r="AT21" s="13"/>
      <c r="AU21" s="14"/>
      <c r="AV21" s="14"/>
      <c r="AW21" s="15">
        <f t="shared" si="25"/>
        <v>0</v>
      </c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</row>
    <row r="22" spans="3:75" ht="15.5" x14ac:dyDescent="0.35">
      <c r="C22" s="6">
        <f t="shared" si="26"/>
        <v>13</v>
      </c>
      <c r="D22" s="7" t="s">
        <v>37</v>
      </c>
      <c r="E22" s="8">
        <v>1</v>
      </c>
      <c r="F22" s="8">
        <v>150</v>
      </c>
      <c r="G22" s="9">
        <f t="shared" si="24"/>
        <v>3</v>
      </c>
      <c r="H22" s="9">
        <f t="shared" si="24"/>
        <v>3</v>
      </c>
      <c r="I22" s="9">
        <f t="shared" si="24"/>
        <v>450</v>
      </c>
      <c r="J22" s="10">
        <v>0</v>
      </c>
      <c r="K22" s="11">
        <f t="shared" si="0"/>
        <v>0</v>
      </c>
      <c r="L22" s="11">
        <f t="shared" si="1"/>
        <v>0</v>
      </c>
      <c r="M22" s="10">
        <v>0</v>
      </c>
      <c r="N22" s="11">
        <f t="shared" si="2"/>
        <v>0</v>
      </c>
      <c r="O22" s="11">
        <f t="shared" si="3"/>
        <v>0</v>
      </c>
      <c r="P22" s="10">
        <v>0</v>
      </c>
      <c r="Q22" s="11">
        <f t="shared" si="4"/>
        <v>0</v>
      </c>
      <c r="R22" s="11">
        <f t="shared" si="5"/>
        <v>0</v>
      </c>
      <c r="S22" s="10">
        <v>3</v>
      </c>
      <c r="T22" s="11">
        <f t="shared" si="6"/>
        <v>3</v>
      </c>
      <c r="U22" s="11">
        <f t="shared" si="7"/>
        <v>450</v>
      </c>
      <c r="V22" s="12">
        <v>0</v>
      </c>
      <c r="W22" s="11">
        <f t="shared" si="8"/>
        <v>0</v>
      </c>
      <c r="X22" s="11">
        <f t="shared" si="9"/>
        <v>0</v>
      </c>
      <c r="Y22" s="10">
        <v>0</v>
      </c>
      <c r="Z22" s="11">
        <f t="shared" si="10"/>
        <v>0</v>
      </c>
      <c r="AA22" s="11">
        <f t="shared" si="11"/>
        <v>0</v>
      </c>
      <c r="AB22" s="12">
        <v>0</v>
      </c>
      <c r="AC22" s="11">
        <f t="shared" si="12"/>
        <v>0</v>
      </c>
      <c r="AD22" s="11">
        <f t="shared" si="13"/>
        <v>0</v>
      </c>
      <c r="AE22" s="12">
        <v>0</v>
      </c>
      <c r="AF22" s="11">
        <f t="shared" si="14"/>
        <v>0</v>
      </c>
      <c r="AG22" s="11">
        <f t="shared" si="15"/>
        <v>0</v>
      </c>
      <c r="AH22" s="12">
        <v>0</v>
      </c>
      <c r="AI22" s="11">
        <f t="shared" si="16"/>
        <v>0</v>
      </c>
      <c r="AJ22" s="11">
        <f t="shared" si="17"/>
        <v>0</v>
      </c>
      <c r="AK22" s="10">
        <v>0</v>
      </c>
      <c r="AL22" s="11">
        <f t="shared" si="18"/>
        <v>0</v>
      </c>
      <c r="AM22" s="11">
        <f t="shared" si="19"/>
        <v>0</v>
      </c>
      <c r="AN22" s="10">
        <v>0</v>
      </c>
      <c r="AO22" s="11">
        <f t="shared" si="20"/>
        <v>0</v>
      </c>
      <c r="AP22" s="11">
        <f t="shared" si="21"/>
        <v>0</v>
      </c>
      <c r="AQ22" s="10">
        <v>0</v>
      </c>
      <c r="AR22" s="11">
        <f t="shared" si="22"/>
        <v>0</v>
      </c>
      <c r="AS22" s="11">
        <f t="shared" si="23"/>
        <v>0</v>
      </c>
      <c r="AT22" s="13"/>
      <c r="AU22" s="14"/>
      <c r="AV22" s="14"/>
      <c r="AW22" s="15">
        <f t="shared" si="25"/>
        <v>0</v>
      </c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</row>
    <row r="23" spans="3:75" ht="15.5" x14ac:dyDescent="0.35">
      <c r="C23" s="22"/>
      <c r="D23" s="23"/>
      <c r="E23" s="24"/>
      <c r="F23" s="24"/>
      <c r="G23" s="25"/>
      <c r="H23" s="25"/>
      <c r="I23" s="26"/>
      <c r="J23" s="27"/>
      <c r="K23" s="28"/>
      <c r="L23" s="28"/>
      <c r="M23" s="27"/>
      <c r="N23" s="28"/>
      <c r="O23" s="28"/>
      <c r="P23" s="27"/>
      <c r="Q23" s="28"/>
      <c r="R23" s="28"/>
      <c r="S23" s="27"/>
      <c r="T23" s="28"/>
      <c r="U23" s="28"/>
      <c r="V23" s="27"/>
      <c r="W23" s="28"/>
      <c r="X23" s="28"/>
      <c r="Y23" s="27"/>
      <c r="Z23" s="28"/>
      <c r="AA23" s="28"/>
      <c r="AB23" s="27"/>
      <c r="AC23" s="28"/>
      <c r="AD23" s="28"/>
      <c r="AE23" s="27"/>
      <c r="AF23" s="28"/>
      <c r="AG23" s="28"/>
      <c r="AH23" s="27"/>
      <c r="AI23" s="28"/>
      <c r="AJ23" s="28"/>
      <c r="AK23" s="27"/>
      <c r="AL23" s="28"/>
      <c r="AM23" s="28"/>
      <c r="AN23" s="27"/>
      <c r="AO23" s="28"/>
      <c r="AP23" s="28"/>
      <c r="AQ23" s="27"/>
      <c r="AR23" s="29"/>
      <c r="AS23" s="29"/>
      <c r="AT23" s="13"/>
      <c r="AU23" s="15"/>
      <c r="AV23" s="15"/>
      <c r="AW23" s="15">
        <f t="shared" si="25"/>
        <v>0</v>
      </c>
    </row>
    <row r="24" spans="3:75" ht="18.75" customHeight="1" x14ac:dyDescent="0.35">
      <c r="D24" s="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U24" s="67" t="s">
        <v>38</v>
      </c>
      <c r="AV24" s="68"/>
      <c r="AW24" s="31">
        <f>SUM(AW10:AW23)</f>
        <v>0</v>
      </c>
      <c r="AX24" s="17"/>
    </row>
    <row r="25" spans="3:75" ht="18.75" customHeight="1" x14ac:dyDescent="0.35">
      <c r="C25" s="32"/>
      <c r="D25" s="33"/>
      <c r="E25" s="33"/>
      <c r="F25" s="32"/>
      <c r="G25" s="32"/>
      <c r="H25" s="32"/>
      <c r="I25" s="32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1"/>
      <c r="AM25" s="1"/>
      <c r="AN25" s="1"/>
      <c r="AO25" s="1"/>
      <c r="AP25" s="1"/>
      <c r="AQ25" s="1"/>
      <c r="AR25" s="1"/>
      <c r="AS25" s="1"/>
      <c r="AU25" s="67" t="s">
        <v>39</v>
      </c>
      <c r="AV25" s="68"/>
      <c r="AW25" s="31">
        <f>AW26-AW24</f>
        <v>0</v>
      </c>
    </row>
    <row r="26" spans="3:75" ht="18.75" customHeight="1" x14ac:dyDescent="0.35">
      <c r="C26" s="32"/>
      <c r="D26" s="35"/>
      <c r="E26" s="33"/>
      <c r="F26" s="36"/>
      <c r="G26" s="36"/>
      <c r="H26" s="37"/>
      <c r="I26" s="36"/>
      <c r="J26" s="34"/>
      <c r="K26" s="38"/>
      <c r="L26" s="38"/>
      <c r="M26" s="38"/>
      <c r="N26" s="38"/>
      <c r="O26" s="38"/>
      <c r="P26" s="38"/>
      <c r="Q26" s="38"/>
      <c r="R26" s="38"/>
      <c r="S26" s="34"/>
      <c r="T26" s="38"/>
      <c r="U26" s="38"/>
      <c r="V26" s="38"/>
      <c r="W26" s="38"/>
      <c r="X26" s="39"/>
      <c r="Y26" s="34"/>
      <c r="Z26" s="39"/>
      <c r="AA26" s="39"/>
      <c r="AB26" s="34"/>
      <c r="AC26" s="39"/>
      <c r="AD26" s="38"/>
      <c r="AE26" s="34"/>
      <c r="AF26" s="34"/>
      <c r="AG26" s="34"/>
      <c r="AH26" s="34"/>
      <c r="AI26" s="34"/>
      <c r="AJ26" s="34"/>
      <c r="AK26" s="34"/>
      <c r="AL26" s="1"/>
      <c r="AM26" s="1"/>
      <c r="AN26" s="40"/>
      <c r="AO26" s="40"/>
      <c r="AP26" s="40"/>
      <c r="AQ26" s="40"/>
      <c r="AR26" s="40"/>
      <c r="AS26" s="41"/>
      <c r="AU26" s="67" t="s">
        <v>40</v>
      </c>
      <c r="AV26" s="68"/>
      <c r="AW26" s="31">
        <f>AW24*1.2</f>
        <v>0</v>
      </c>
      <c r="AX26" s="17"/>
    </row>
    <row r="27" spans="3:75" ht="18.75" customHeight="1" x14ac:dyDescent="0.35">
      <c r="C27" s="32"/>
      <c r="D27" s="35"/>
      <c r="E27" s="33"/>
      <c r="F27" s="36"/>
      <c r="G27" s="36"/>
      <c r="H27" s="37"/>
      <c r="I27" s="36"/>
      <c r="J27" s="34"/>
      <c r="K27" s="38"/>
      <c r="L27" s="38"/>
      <c r="M27" s="38"/>
      <c r="N27" s="38"/>
      <c r="O27" s="38"/>
      <c r="P27" s="38"/>
      <c r="Q27" s="38"/>
      <c r="R27" s="38"/>
      <c r="S27" s="34"/>
      <c r="T27" s="38"/>
      <c r="U27" s="38"/>
      <c r="V27" s="38"/>
      <c r="W27" s="38"/>
      <c r="X27" s="39"/>
      <c r="Y27" s="34"/>
      <c r="Z27" s="39"/>
      <c r="AA27" s="39"/>
      <c r="AB27" s="34"/>
      <c r="AC27" s="39"/>
      <c r="AD27" s="38"/>
      <c r="AE27" s="34"/>
      <c r="AF27" s="34"/>
      <c r="AG27" s="34"/>
      <c r="AH27" s="34"/>
      <c r="AI27" s="34"/>
      <c r="AJ27" s="34"/>
      <c r="AK27" s="34"/>
      <c r="AL27" s="1"/>
      <c r="AM27" s="1"/>
      <c r="AN27" s="40"/>
      <c r="AO27" s="40"/>
      <c r="AP27" s="40"/>
      <c r="AQ27" s="40"/>
      <c r="AR27" s="40"/>
      <c r="AS27" s="41"/>
      <c r="AU27" s="42"/>
      <c r="AV27" s="42"/>
      <c r="AW27" s="43"/>
      <c r="AX27" s="17"/>
    </row>
    <row r="28" spans="3:75" ht="18" x14ac:dyDescent="0.35">
      <c r="C28" s="32"/>
      <c r="D28" s="33"/>
      <c r="E28" s="33"/>
      <c r="F28" s="36"/>
      <c r="G28" s="36"/>
      <c r="H28" s="37"/>
      <c r="I28" s="36"/>
      <c r="J28" s="34"/>
      <c r="K28" s="38"/>
      <c r="L28" s="38"/>
      <c r="M28" s="38"/>
      <c r="N28" s="38"/>
      <c r="O28" s="38"/>
      <c r="P28" s="38"/>
      <c r="Q28" s="38"/>
      <c r="R28" s="38"/>
      <c r="S28" s="34"/>
      <c r="T28" s="38"/>
      <c r="U28" s="38"/>
      <c r="V28" s="38"/>
      <c r="W28" s="38"/>
      <c r="X28" s="39"/>
      <c r="Y28" s="34"/>
      <c r="Z28" s="39"/>
      <c r="AA28" s="39"/>
      <c r="AB28" s="34"/>
      <c r="AC28" s="39"/>
      <c r="AD28" s="38"/>
      <c r="AE28" s="34"/>
      <c r="AF28" s="34"/>
      <c r="AG28" s="34"/>
      <c r="AH28" s="34"/>
      <c r="AI28" s="34"/>
      <c r="AJ28" s="34"/>
      <c r="AK28" s="34"/>
      <c r="AL28" s="1"/>
      <c r="AM28" s="1"/>
      <c r="AN28" s="40"/>
      <c r="AO28" s="40"/>
      <c r="AP28" s="40"/>
      <c r="AQ28" s="40"/>
      <c r="AR28" s="40"/>
      <c r="AS28" s="44"/>
      <c r="AW28" s="45"/>
    </row>
    <row r="29" spans="3:75" s="52" customFormat="1" ht="15.5" x14ac:dyDescent="0.35">
      <c r="C29" s="46"/>
      <c r="D29" s="33"/>
      <c r="E29" s="33"/>
      <c r="F29" s="47"/>
      <c r="G29" s="47"/>
      <c r="H29" s="48"/>
      <c r="I29" s="47"/>
      <c r="J29" s="34"/>
      <c r="K29" s="49"/>
      <c r="L29" s="49"/>
      <c r="M29" s="49"/>
      <c r="N29" s="49"/>
      <c r="O29" s="49"/>
      <c r="P29" s="49"/>
      <c r="Q29" s="49"/>
      <c r="R29" s="49"/>
      <c r="S29" s="34"/>
      <c r="T29" s="49"/>
      <c r="U29" s="49"/>
      <c r="V29" s="49"/>
      <c r="W29" s="49"/>
      <c r="X29" s="50"/>
      <c r="Y29" s="51"/>
      <c r="Z29" s="50"/>
      <c r="AA29" s="50"/>
      <c r="AB29" s="34"/>
      <c r="AC29" s="50"/>
      <c r="AD29" s="49"/>
      <c r="AE29" s="51"/>
      <c r="AF29" s="51"/>
      <c r="AG29" s="51"/>
      <c r="AH29" s="51"/>
      <c r="AI29" s="51"/>
      <c r="AJ29" s="51"/>
      <c r="AK29" s="34"/>
      <c r="AN29" s="53"/>
      <c r="AO29" s="53"/>
      <c r="AP29" s="53"/>
      <c r="AQ29" s="53"/>
      <c r="AR29" s="53"/>
      <c r="AS29" s="54"/>
      <c r="AW29" s="55"/>
    </row>
    <row r="30" spans="3:75" ht="18" x14ac:dyDescent="0.35">
      <c r="C30" s="32"/>
      <c r="D30" s="33"/>
      <c r="E30" s="33"/>
      <c r="F30" s="36"/>
      <c r="G30" s="36"/>
      <c r="H30" s="37"/>
      <c r="I30" s="36"/>
      <c r="J30" s="34"/>
      <c r="K30" s="38"/>
      <c r="L30" s="38"/>
      <c r="M30" s="38"/>
      <c r="N30" s="38"/>
      <c r="O30" s="38"/>
      <c r="P30" s="38"/>
      <c r="Q30" s="38"/>
      <c r="R30" s="38"/>
      <c r="S30" s="34"/>
      <c r="T30" s="38"/>
      <c r="U30" s="38"/>
      <c r="V30" s="38"/>
      <c r="W30" s="38"/>
      <c r="X30" s="39"/>
      <c r="Y30" s="34"/>
      <c r="Z30" s="39"/>
      <c r="AA30" s="39"/>
      <c r="AB30" s="34"/>
      <c r="AC30" s="39"/>
      <c r="AD30" s="38"/>
      <c r="AE30" s="34"/>
      <c r="AF30" s="34"/>
      <c r="AG30" s="34"/>
      <c r="AH30" s="34"/>
      <c r="AI30" s="34"/>
      <c r="AJ30" s="34"/>
      <c r="AK30" s="34"/>
      <c r="AL30" s="1"/>
      <c r="AM30" s="1"/>
      <c r="AN30" s="40"/>
      <c r="AO30" s="40"/>
      <c r="AP30" s="40"/>
      <c r="AQ30" s="40"/>
      <c r="AR30" s="40"/>
      <c r="AS30" s="44"/>
      <c r="AW30" s="17"/>
    </row>
    <row r="31" spans="3:75" ht="12.75" customHeight="1" x14ac:dyDescent="0.35">
      <c r="C31" s="32"/>
      <c r="D31" s="33"/>
      <c r="E31" s="33"/>
      <c r="F31" s="36"/>
      <c r="G31" s="36"/>
      <c r="H31" s="37"/>
      <c r="I31" s="36"/>
      <c r="J31" s="34"/>
      <c r="K31" s="38"/>
      <c r="L31" s="38"/>
      <c r="M31" s="38"/>
      <c r="N31" s="38"/>
      <c r="O31" s="38"/>
      <c r="P31" s="38"/>
      <c r="Q31" s="38"/>
      <c r="R31" s="38"/>
      <c r="S31" s="34"/>
      <c r="T31" s="38"/>
      <c r="U31" s="38"/>
      <c r="V31" s="38"/>
      <c r="W31" s="38"/>
      <c r="X31" s="39"/>
      <c r="Y31" s="34"/>
      <c r="Z31" s="39"/>
      <c r="AA31" s="39"/>
      <c r="AB31" s="34"/>
      <c r="AC31" s="39"/>
      <c r="AD31" s="38"/>
      <c r="AE31" s="34"/>
      <c r="AF31" s="34"/>
      <c r="AG31" s="34"/>
      <c r="AH31" s="34"/>
      <c r="AI31" s="34"/>
      <c r="AJ31" s="34"/>
      <c r="AK31" s="34"/>
      <c r="AL31" s="1"/>
      <c r="AM31" s="1"/>
      <c r="AN31" s="40"/>
      <c r="AO31" s="40"/>
      <c r="AP31" s="40"/>
      <c r="AQ31" s="40"/>
      <c r="AR31" s="40"/>
      <c r="AS31" s="44"/>
      <c r="AW31" s="17"/>
    </row>
    <row r="32" spans="3:75" ht="12.75" customHeight="1" x14ac:dyDescent="0.35">
      <c r="C32" s="32"/>
      <c r="D32" s="33"/>
      <c r="E32" s="33"/>
      <c r="F32" s="36"/>
      <c r="G32" s="36"/>
      <c r="H32" s="37"/>
      <c r="I32" s="36"/>
      <c r="J32" s="34"/>
      <c r="K32" s="38"/>
      <c r="L32" s="38"/>
      <c r="M32" s="38"/>
      <c r="N32" s="38"/>
      <c r="O32" s="38"/>
      <c r="P32" s="38"/>
      <c r="Q32" s="38"/>
      <c r="R32" s="38"/>
      <c r="S32" s="34"/>
      <c r="T32" s="38"/>
      <c r="U32" s="38"/>
      <c r="V32" s="38"/>
      <c r="W32" s="38"/>
      <c r="X32" s="39"/>
      <c r="Y32" s="34"/>
      <c r="Z32" s="39"/>
      <c r="AA32" s="39"/>
      <c r="AB32" s="34"/>
      <c r="AC32" s="39"/>
      <c r="AD32" s="38"/>
      <c r="AE32" s="34"/>
      <c r="AF32" s="34"/>
      <c r="AG32" s="34"/>
      <c r="AH32" s="34"/>
      <c r="AI32" s="34"/>
      <c r="AJ32" s="34"/>
      <c r="AK32" s="34"/>
      <c r="AL32" s="1"/>
      <c r="AM32" s="1"/>
      <c r="AN32" s="40"/>
      <c r="AO32" s="40"/>
      <c r="AP32" s="40"/>
      <c r="AQ32" s="40"/>
      <c r="AR32" s="40"/>
      <c r="AS32" s="44"/>
      <c r="AW32" s="17"/>
    </row>
    <row r="33" spans="3:49" ht="18" x14ac:dyDescent="0.35">
      <c r="C33" s="32"/>
      <c r="D33" s="33"/>
      <c r="E33" s="33"/>
      <c r="F33" s="36"/>
      <c r="G33" s="36"/>
      <c r="H33" s="37"/>
      <c r="I33" s="36"/>
      <c r="J33" s="34"/>
      <c r="K33" s="38"/>
      <c r="L33" s="38"/>
      <c r="M33" s="38"/>
      <c r="N33" s="38"/>
      <c r="O33" s="38"/>
      <c r="P33" s="38"/>
      <c r="Q33" s="38"/>
      <c r="R33" s="38"/>
      <c r="S33" s="34"/>
      <c r="T33" s="38"/>
      <c r="U33" s="38"/>
      <c r="V33" s="38"/>
      <c r="W33" s="38"/>
      <c r="X33" s="39"/>
      <c r="Y33" s="34"/>
      <c r="Z33" s="39"/>
      <c r="AA33" s="39"/>
      <c r="AB33" s="34"/>
      <c r="AC33" s="39"/>
      <c r="AD33" s="38"/>
      <c r="AE33" s="34"/>
      <c r="AF33" s="34"/>
      <c r="AG33" s="34"/>
      <c r="AH33" s="34"/>
      <c r="AI33" s="34"/>
      <c r="AJ33" s="34"/>
      <c r="AK33" s="34"/>
      <c r="AL33" s="1"/>
      <c r="AM33" s="1"/>
      <c r="AN33" s="40"/>
      <c r="AO33" s="40"/>
      <c r="AP33" s="40"/>
      <c r="AQ33" s="40"/>
      <c r="AR33" s="40"/>
      <c r="AS33" s="44"/>
      <c r="AW33" s="17"/>
    </row>
    <row r="34" spans="3:49" ht="15" customHeight="1" x14ac:dyDescent="0.35">
      <c r="C34" s="32"/>
      <c r="D34" s="32"/>
      <c r="E34" s="32"/>
      <c r="F34" s="32"/>
      <c r="G34" s="32"/>
      <c r="H34" s="32"/>
      <c r="I34" s="32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1"/>
      <c r="AM34" s="1"/>
      <c r="AN34" s="1"/>
      <c r="AO34" s="1"/>
      <c r="AP34" s="1"/>
      <c r="AQ34" s="1"/>
      <c r="AR34" s="1"/>
      <c r="AS34" s="1"/>
    </row>
    <row r="35" spans="3:49" x14ac:dyDescent="0.35">
      <c r="C35" s="32"/>
      <c r="D35" s="32"/>
      <c r="E35" s="32"/>
      <c r="F35" s="32"/>
      <c r="G35" s="32"/>
      <c r="H35" s="32"/>
      <c r="I35" s="32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1"/>
      <c r="AM35" s="1"/>
      <c r="AN35" s="1"/>
      <c r="AO35" s="1"/>
      <c r="AP35" s="1"/>
      <c r="AQ35" s="1"/>
      <c r="AR35" s="1"/>
      <c r="AS35" s="1"/>
    </row>
    <row r="36" spans="3:49" x14ac:dyDescent="0.35">
      <c r="C36" s="32"/>
      <c r="D36" s="32"/>
      <c r="E36" s="32"/>
      <c r="F36" s="32"/>
      <c r="G36" s="32"/>
      <c r="H36" s="32"/>
      <c r="I36" s="32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1"/>
      <c r="AM36" s="1"/>
      <c r="AN36" s="1"/>
      <c r="AO36" s="1"/>
      <c r="AP36" s="1"/>
      <c r="AQ36" s="1"/>
      <c r="AR36" s="1"/>
      <c r="AS36" s="1"/>
    </row>
    <row r="37" spans="3:49" x14ac:dyDescent="0.35">
      <c r="C37" s="32"/>
      <c r="D37" s="32"/>
      <c r="E37" s="32"/>
      <c r="F37" s="32"/>
      <c r="G37" s="32"/>
      <c r="H37" s="32"/>
      <c r="I37" s="32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1"/>
      <c r="AM37" s="1"/>
      <c r="AN37" s="1"/>
      <c r="AO37" s="1"/>
      <c r="AP37" s="1"/>
      <c r="AQ37" s="1"/>
      <c r="AR37" s="1"/>
      <c r="AS37" s="1"/>
    </row>
    <row r="38" spans="3:49" x14ac:dyDescent="0.35">
      <c r="C38" s="32"/>
      <c r="D38" s="32"/>
      <c r="E38" s="32"/>
      <c r="F38" s="32"/>
      <c r="G38" s="32"/>
      <c r="H38" s="32"/>
      <c r="I38" s="32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1"/>
      <c r="AM38" s="1"/>
      <c r="AN38" s="1"/>
      <c r="AO38" s="1"/>
      <c r="AP38" s="1"/>
      <c r="AQ38" s="1"/>
      <c r="AR38" s="1"/>
      <c r="AS38" s="1"/>
    </row>
    <row r="39" spans="3:49" x14ac:dyDescent="0.35">
      <c r="C39" s="32"/>
      <c r="D39" s="32"/>
      <c r="E39" s="32"/>
      <c r="F39" s="32"/>
      <c r="G39" s="32"/>
      <c r="H39" s="32"/>
      <c r="I39" s="3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1"/>
      <c r="AM39" s="1"/>
      <c r="AN39" s="1"/>
      <c r="AO39" s="1"/>
      <c r="AP39" s="1"/>
      <c r="AQ39" s="1"/>
      <c r="AR39" s="1"/>
      <c r="AS39" s="1"/>
    </row>
    <row r="40" spans="3:49" x14ac:dyDescent="0.35">
      <c r="D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3:49" x14ac:dyDescent="0.35">
      <c r="D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3:49" x14ac:dyDescent="0.35">
      <c r="D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3:49" x14ac:dyDescent="0.35">
      <c r="D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3:49" x14ac:dyDescent="0.35">
      <c r="D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3:49" x14ac:dyDescent="0.35">
      <c r="D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3:49" x14ac:dyDescent="0.35">
      <c r="D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3:49" x14ac:dyDescent="0.35">
      <c r="D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3:49" ht="15" customHeight="1" x14ac:dyDescent="0.35">
      <c r="D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ht="15" customHeigh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ht="12.75" customHeight="1" x14ac:dyDescent="0.35"/>
    <row r="64" s="1" customFormat="1" ht="12.75" customHeight="1" x14ac:dyDescent="0.35"/>
    <row r="65" s="1" customFormat="1" ht="12.75" customHeight="1" x14ac:dyDescent="0.35"/>
    <row r="66" s="1" customFormat="1" ht="12.75" customHeight="1" x14ac:dyDescent="0.35"/>
    <row r="67" s="1" customFormat="1" ht="15" customHeigh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ht="15" customHeigh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ht="15" customHeigh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</sheetData>
  <protectedRanges>
    <protectedRange password="C657" sqref="AU10:AV20" name="Диапазон1_2_1_2_2" securityDescriptor="O:WDG:WDD:(A;;CC;;;S-1-5-21-2489808880-3387891509-1190219276-1352)"/>
    <protectedRange password="C657" sqref="D11:D12" name="Диапазон1_1_1" securityDescriptor="O:WDG:WDD:(A;;CC;;;S-1-5-21-2489808880-3387891509-1190219276-1352)"/>
  </protectedRanges>
  <mergeCells count="70">
    <mergeCell ref="C5:C8"/>
    <mergeCell ref="D5:D8"/>
    <mergeCell ref="E5:E8"/>
    <mergeCell ref="F5:F8"/>
    <mergeCell ref="G5:G8"/>
    <mergeCell ref="C1:AS1"/>
    <mergeCell ref="C2:AS2"/>
    <mergeCell ref="C3:AS3"/>
    <mergeCell ref="AU3:AW3"/>
    <mergeCell ref="C4:AS4"/>
    <mergeCell ref="AK5:AM6"/>
    <mergeCell ref="H5:H8"/>
    <mergeCell ref="I5:I8"/>
    <mergeCell ref="J5:L6"/>
    <mergeCell ref="M5:O6"/>
    <mergeCell ref="P5:R6"/>
    <mergeCell ref="S5:U6"/>
    <mergeCell ref="O7:O8"/>
    <mergeCell ref="P7:P8"/>
    <mergeCell ref="Q7:Q8"/>
    <mergeCell ref="R7:R8"/>
    <mergeCell ref="V5:X6"/>
    <mergeCell ref="Y5:AA6"/>
    <mergeCell ref="AB5:AD6"/>
    <mergeCell ref="AE5:AG6"/>
    <mergeCell ref="AH5:AJ6"/>
    <mergeCell ref="J7:J8"/>
    <mergeCell ref="K7:K8"/>
    <mergeCell ref="L7:L8"/>
    <mergeCell ref="M7:M8"/>
    <mergeCell ref="N7:N8"/>
    <mergeCell ref="AN5:AP6"/>
    <mergeCell ref="AQ5:AS6"/>
    <mergeCell ref="AU5:AU8"/>
    <mergeCell ref="AV5:AV8"/>
    <mergeCell ref="AW5:AW8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Y7:BJ7"/>
    <mergeCell ref="BL7:BW7"/>
    <mergeCell ref="C9:AS9"/>
    <mergeCell ref="AU9:AW9"/>
    <mergeCell ref="AK7:AK8"/>
    <mergeCell ref="AL7:AL8"/>
    <mergeCell ref="AM7:AM8"/>
    <mergeCell ref="AN7:AN8"/>
    <mergeCell ref="AO7:AO8"/>
    <mergeCell ref="AP7:AP8"/>
    <mergeCell ref="AE7:AE8"/>
    <mergeCell ref="AF7:AF8"/>
    <mergeCell ref="AG7:AG8"/>
    <mergeCell ref="AH7:AH8"/>
    <mergeCell ref="AI7:AI8"/>
    <mergeCell ref="AJ7:AJ8"/>
    <mergeCell ref="AU24:AV24"/>
    <mergeCell ref="AU25:AV25"/>
    <mergeCell ref="AU26:AV26"/>
    <mergeCell ref="AQ7:AQ8"/>
    <mergeCell ref="AR7:AR8"/>
    <mergeCell ref="AS7:A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W192"/>
  <sheetViews>
    <sheetView topLeftCell="J1" zoomScale="70" zoomScaleNormal="70" workbookViewId="0">
      <selection activeCell="AW1" sqref="AW1"/>
    </sheetView>
  </sheetViews>
  <sheetFormatPr defaultColWidth="9.1796875" defaultRowHeight="12.5" outlineLevelCol="1" x14ac:dyDescent="0.35"/>
  <cols>
    <col min="1" max="1" width="0" style="1" hidden="1" customWidth="1"/>
    <col min="2" max="2" width="2.81640625" style="1" customWidth="1"/>
    <col min="3" max="3" width="5.54296875" style="1" customWidth="1"/>
    <col min="4" max="4" width="31.54296875" style="56" customWidth="1"/>
    <col min="5" max="5" width="8.453125" style="1" customWidth="1" outlineLevel="1"/>
    <col min="6" max="6" width="9.453125" style="1" customWidth="1" outlineLevel="1"/>
    <col min="7" max="7" width="10" style="1" customWidth="1" outlineLevel="1"/>
    <col min="8" max="8" width="8.81640625" style="1" customWidth="1" outlineLevel="1"/>
    <col min="9" max="9" width="11.26953125" style="1" customWidth="1" outlineLevel="1"/>
    <col min="10" max="10" width="5.453125" style="2" customWidth="1" outlineLevel="1"/>
    <col min="11" max="11" width="6.1796875" style="3" customWidth="1" outlineLevel="1"/>
    <col min="12" max="12" width="7.81640625" style="3" customWidth="1" outlineLevel="1"/>
    <col min="13" max="13" width="5" style="2" customWidth="1" outlineLevel="1"/>
    <col min="14" max="14" width="6.54296875" style="3" customWidth="1" outlineLevel="1"/>
    <col min="15" max="15" width="8" style="3" customWidth="1" outlineLevel="1"/>
    <col min="16" max="16" width="5.7265625" style="2" customWidth="1" outlineLevel="1"/>
    <col min="17" max="17" width="6.54296875" style="3" customWidth="1" outlineLevel="1"/>
    <col min="18" max="18" width="8" style="3" customWidth="1" outlineLevel="1"/>
    <col min="19" max="19" width="5.26953125" style="2" customWidth="1" outlineLevel="1"/>
    <col min="20" max="20" width="6.54296875" style="3" customWidth="1" outlineLevel="1"/>
    <col min="21" max="21" width="7.81640625" style="3" customWidth="1" outlineLevel="1"/>
    <col min="22" max="22" width="5.81640625" style="2" customWidth="1" outlineLevel="1"/>
    <col min="23" max="23" width="6.54296875" style="3" customWidth="1" outlineLevel="1"/>
    <col min="24" max="24" width="7.81640625" style="3" customWidth="1" outlineLevel="1"/>
    <col min="25" max="25" width="5.453125" style="2" customWidth="1" outlineLevel="1"/>
    <col min="26" max="26" width="6.54296875" style="3" customWidth="1" outlineLevel="1"/>
    <col min="27" max="27" width="7.81640625" style="3" customWidth="1" outlineLevel="1"/>
    <col min="28" max="28" width="5.26953125" style="2" customWidth="1" outlineLevel="1"/>
    <col min="29" max="29" width="6.54296875" style="3" customWidth="1" outlineLevel="1"/>
    <col min="30" max="30" width="7.7265625" style="3" customWidth="1" outlineLevel="1"/>
    <col min="31" max="31" width="5.453125" style="2" customWidth="1" outlineLevel="1"/>
    <col min="32" max="32" width="6.54296875" style="3" customWidth="1" outlineLevel="1"/>
    <col min="33" max="33" width="7.7265625" style="3" customWidth="1" outlineLevel="1"/>
    <col min="34" max="34" width="5.453125" style="2" customWidth="1" outlineLevel="1"/>
    <col min="35" max="35" width="6.54296875" style="3" customWidth="1" outlineLevel="1"/>
    <col min="36" max="36" width="8" style="3" customWidth="1" outlineLevel="1"/>
    <col min="37" max="37" width="5.453125" style="2" customWidth="1" outlineLevel="1"/>
    <col min="38" max="38" width="6.54296875" style="3" customWidth="1" outlineLevel="1"/>
    <col min="39" max="39" width="8" style="3" customWidth="1" outlineLevel="1"/>
    <col min="40" max="40" width="5.26953125" style="2" customWidth="1" outlineLevel="1"/>
    <col min="41" max="41" width="6.54296875" style="3" customWidth="1" outlineLevel="1"/>
    <col min="42" max="42" width="8.1796875" style="3" customWidth="1" outlineLevel="1"/>
    <col min="43" max="43" width="5.7265625" style="2" customWidth="1" outlineLevel="1"/>
    <col min="44" max="44" width="6.54296875" style="3" customWidth="1" outlineLevel="1"/>
    <col min="45" max="45" width="8.1796875" style="3" customWidth="1" outlineLevel="1"/>
    <col min="46" max="46" width="2.26953125" style="1" customWidth="1"/>
    <col min="47" max="48" width="14.54296875" style="1" customWidth="1"/>
    <col min="49" max="49" width="19" style="1" customWidth="1"/>
    <col min="50" max="50" width="17.26953125" style="1" customWidth="1"/>
    <col min="51" max="63" width="9.1796875" style="1"/>
    <col min="64" max="64" width="15.7265625" style="1" customWidth="1"/>
    <col min="65" max="67" width="15.453125" style="1" bestFit="1" customWidth="1"/>
    <col min="68" max="71" width="13.81640625" style="1" bestFit="1" customWidth="1"/>
    <col min="72" max="75" width="15.453125" style="1" bestFit="1" customWidth="1"/>
    <col min="76" max="16384" width="9.1796875" style="1"/>
  </cols>
  <sheetData>
    <row r="1" spans="3:75" s="4" customFormat="1" ht="20" x14ac:dyDescent="0.35">
      <c r="C1" s="57" t="s">
        <v>42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W1" s="74" t="s">
        <v>45</v>
      </c>
    </row>
    <row r="2" spans="3:75" s="4" customFormat="1" ht="20" x14ac:dyDescent="0.35">
      <c r="C2" s="57" t="s">
        <v>44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</row>
    <row r="3" spans="3:75" s="4" customFormat="1" ht="20" x14ac:dyDescent="0.35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U3" s="58"/>
      <c r="AV3" s="58"/>
      <c r="AW3" s="58"/>
    </row>
    <row r="4" spans="3:75" s="4" customFormat="1" ht="7.5" customHeight="1" x14ac:dyDescent="0.35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</row>
    <row r="5" spans="3:75" ht="9" customHeight="1" x14ac:dyDescent="0.35">
      <c r="C5" s="62" t="s">
        <v>1</v>
      </c>
      <c r="D5" s="63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6" t="s">
        <v>8</v>
      </c>
      <c r="K5" s="66"/>
      <c r="L5" s="66"/>
      <c r="M5" s="66" t="s">
        <v>9</v>
      </c>
      <c r="N5" s="66"/>
      <c r="O5" s="66"/>
      <c r="P5" s="66" t="s">
        <v>10</v>
      </c>
      <c r="Q5" s="66"/>
      <c r="R5" s="66"/>
      <c r="S5" s="66" t="s">
        <v>11</v>
      </c>
      <c r="T5" s="66"/>
      <c r="U5" s="66"/>
      <c r="V5" s="66" t="s">
        <v>12</v>
      </c>
      <c r="W5" s="66"/>
      <c r="X5" s="66"/>
      <c r="Y5" s="66" t="s">
        <v>13</v>
      </c>
      <c r="Z5" s="66"/>
      <c r="AA5" s="66"/>
      <c r="AB5" s="66" t="s">
        <v>14</v>
      </c>
      <c r="AC5" s="66"/>
      <c r="AD5" s="66"/>
      <c r="AE5" s="66" t="s">
        <v>15</v>
      </c>
      <c r="AF5" s="66"/>
      <c r="AG5" s="66"/>
      <c r="AH5" s="66" t="s">
        <v>16</v>
      </c>
      <c r="AI5" s="66"/>
      <c r="AJ5" s="66"/>
      <c r="AK5" s="66" t="s">
        <v>17</v>
      </c>
      <c r="AL5" s="66"/>
      <c r="AM5" s="66"/>
      <c r="AN5" s="66" t="s">
        <v>18</v>
      </c>
      <c r="AO5" s="66"/>
      <c r="AP5" s="66"/>
      <c r="AQ5" s="66" t="s">
        <v>19</v>
      </c>
      <c r="AR5" s="66"/>
      <c r="AS5" s="66"/>
      <c r="AU5" s="64" t="s">
        <v>20</v>
      </c>
      <c r="AV5" s="64" t="s">
        <v>41</v>
      </c>
      <c r="AW5" s="64" t="s">
        <v>21</v>
      </c>
    </row>
    <row r="6" spans="3:75" ht="7.5" customHeight="1" x14ac:dyDescent="0.35">
      <c r="C6" s="62"/>
      <c r="D6" s="63"/>
      <c r="E6" s="62"/>
      <c r="F6" s="62"/>
      <c r="G6" s="62"/>
      <c r="H6" s="62"/>
      <c r="I6" s="62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U6" s="65"/>
      <c r="AV6" s="65"/>
      <c r="AW6" s="65"/>
    </row>
    <row r="7" spans="3:75" ht="25.5" customHeight="1" x14ac:dyDescent="0.35">
      <c r="C7" s="62"/>
      <c r="D7" s="63"/>
      <c r="E7" s="62"/>
      <c r="F7" s="62"/>
      <c r="G7" s="62"/>
      <c r="H7" s="62"/>
      <c r="I7" s="62"/>
      <c r="J7" s="61" t="s">
        <v>22</v>
      </c>
      <c r="K7" s="60" t="s">
        <v>23</v>
      </c>
      <c r="L7" s="60" t="s">
        <v>24</v>
      </c>
      <c r="M7" s="61" t="s">
        <v>22</v>
      </c>
      <c r="N7" s="60" t="s">
        <v>23</v>
      </c>
      <c r="O7" s="60" t="s">
        <v>24</v>
      </c>
      <c r="P7" s="61" t="s">
        <v>22</v>
      </c>
      <c r="Q7" s="60" t="s">
        <v>23</v>
      </c>
      <c r="R7" s="60" t="s">
        <v>24</v>
      </c>
      <c r="S7" s="61" t="s">
        <v>22</v>
      </c>
      <c r="T7" s="60" t="s">
        <v>23</v>
      </c>
      <c r="U7" s="60" t="s">
        <v>24</v>
      </c>
      <c r="V7" s="61" t="s">
        <v>22</v>
      </c>
      <c r="W7" s="60" t="s">
        <v>23</v>
      </c>
      <c r="X7" s="60" t="s">
        <v>24</v>
      </c>
      <c r="Y7" s="61" t="s">
        <v>22</v>
      </c>
      <c r="Z7" s="60" t="s">
        <v>23</v>
      </c>
      <c r="AA7" s="60" t="s">
        <v>24</v>
      </c>
      <c r="AB7" s="61" t="s">
        <v>22</v>
      </c>
      <c r="AC7" s="60" t="s">
        <v>23</v>
      </c>
      <c r="AD7" s="60" t="s">
        <v>24</v>
      </c>
      <c r="AE7" s="61" t="s">
        <v>22</v>
      </c>
      <c r="AF7" s="60" t="s">
        <v>23</v>
      </c>
      <c r="AG7" s="60" t="s">
        <v>24</v>
      </c>
      <c r="AH7" s="61" t="s">
        <v>22</v>
      </c>
      <c r="AI7" s="60" t="s">
        <v>23</v>
      </c>
      <c r="AJ7" s="60" t="s">
        <v>24</v>
      </c>
      <c r="AK7" s="61" t="s">
        <v>22</v>
      </c>
      <c r="AL7" s="60" t="s">
        <v>23</v>
      </c>
      <c r="AM7" s="60" t="s">
        <v>24</v>
      </c>
      <c r="AN7" s="61" t="s">
        <v>22</v>
      </c>
      <c r="AO7" s="60" t="s">
        <v>23</v>
      </c>
      <c r="AP7" s="60" t="s">
        <v>24</v>
      </c>
      <c r="AQ7" s="61" t="s">
        <v>22</v>
      </c>
      <c r="AR7" s="60" t="s">
        <v>23</v>
      </c>
      <c r="AS7" s="60" t="s">
        <v>24</v>
      </c>
      <c r="AU7" s="65"/>
      <c r="AV7" s="65"/>
      <c r="AW7" s="65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</row>
    <row r="8" spans="3:75" ht="68.25" customHeight="1" x14ac:dyDescent="0.35">
      <c r="C8" s="62"/>
      <c r="D8" s="63"/>
      <c r="E8" s="62"/>
      <c r="F8" s="62"/>
      <c r="G8" s="62"/>
      <c r="H8" s="62"/>
      <c r="I8" s="62"/>
      <c r="J8" s="61"/>
      <c r="K8" s="60"/>
      <c r="L8" s="60"/>
      <c r="M8" s="61"/>
      <c r="N8" s="60"/>
      <c r="O8" s="60"/>
      <c r="P8" s="61"/>
      <c r="Q8" s="60"/>
      <c r="R8" s="60"/>
      <c r="S8" s="61"/>
      <c r="T8" s="60"/>
      <c r="U8" s="60"/>
      <c r="V8" s="61"/>
      <c r="W8" s="60"/>
      <c r="X8" s="60"/>
      <c r="Y8" s="61"/>
      <c r="Z8" s="60"/>
      <c r="AA8" s="60"/>
      <c r="AB8" s="61"/>
      <c r="AC8" s="60"/>
      <c r="AD8" s="60"/>
      <c r="AE8" s="61"/>
      <c r="AF8" s="60"/>
      <c r="AG8" s="60"/>
      <c r="AH8" s="61"/>
      <c r="AI8" s="60"/>
      <c r="AJ8" s="60"/>
      <c r="AK8" s="61"/>
      <c r="AL8" s="60"/>
      <c r="AM8" s="60"/>
      <c r="AN8" s="61"/>
      <c r="AO8" s="60"/>
      <c r="AP8" s="60"/>
      <c r="AQ8" s="61"/>
      <c r="AR8" s="60"/>
      <c r="AS8" s="60"/>
      <c r="AU8" s="65"/>
      <c r="AV8" s="65"/>
      <c r="AW8" s="65"/>
    </row>
    <row r="9" spans="3:75" s="5" customFormat="1" ht="24" customHeight="1" x14ac:dyDescent="0.35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U9" s="71"/>
      <c r="AV9" s="72"/>
      <c r="AW9" s="73"/>
    </row>
    <row r="10" spans="3:75" ht="15.5" x14ac:dyDescent="0.35">
      <c r="C10" s="6">
        <v>1</v>
      </c>
      <c r="D10" s="7" t="s">
        <v>25</v>
      </c>
      <c r="E10" s="8">
        <v>11</v>
      </c>
      <c r="F10" s="8">
        <v>150</v>
      </c>
      <c r="G10" s="9">
        <f>J10+M10+P10+S10+V10+Y10+AB10+AE10+AH10+AK10+AN10+AQ10</f>
        <v>420</v>
      </c>
      <c r="H10" s="9">
        <f>K10+N10+Q10+T10+W10+Z10+AC10+AF10+AI10+AL10+AO10+AR10</f>
        <v>4620</v>
      </c>
      <c r="I10" s="9">
        <f>L10+O10+R10+U10+X10+AA10+AD10+AG10+AJ10+AM10+AP10+AS10</f>
        <v>63000</v>
      </c>
      <c r="J10" s="10">
        <v>36.5</v>
      </c>
      <c r="K10" s="11">
        <f t="shared" ref="K10:K22" si="0">J10*E10</f>
        <v>401.5</v>
      </c>
      <c r="L10" s="11">
        <f t="shared" ref="L10:L22" si="1">J10*F10</f>
        <v>5475</v>
      </c>
      <c r="M10" s="10">
        <v>36.799999999999997</v>
      </c>
      <c r="N10" s="11">
        <f t="shared" ref="N10:N22" si="2">M10*E10</f>
        <v>404.79999999999995</v>
      </c>
      <c r="O10" s="11">
        <f t="shared" ref="O10:O22" si="3">M10*F10</f>
        <v>5520</v>
      </c>
      <c r="P10" s="10">
        <v>36.799999999999997</v>
      </c>
      <c r="Q10" s="11">
        <f t="shared" ref="Q10:Q22" si="4">P10*E10</f>
        <v>404.79999999999995</v>
      </c>
      <c r="R10" s="11">
        <f t="shared" ref="R10:R22" si="5">P10*F10</f>
        <v>5520</v>
      </c>
      <c r="S10" s="10">
        <v>36.799999999999997</v>
      </c>
      <c r="T10" s="11">
        <f t="shared" ref="T10:T22" si="6">S10*E10</f>
        <v>404.79999999999995</v>
      </c>
      <c r="U10" s="11">
        <f t="shared" ref="U10:U22" si="7">S10*F10</f>
        <v>5520</v>
      </c>
      <c r="V10" s="12">
        <v>36.799999999999997</v>
      </c>
      <c r="W10" s="11">
        <f t="shared" ref="W10:W22" si="8">V10*E10</f>
        <v>404.79999999999995</v>
      </c>
      <c r="X10" s="11">
        <f t="shared" ref="X10:X22" si="9">V10*F10</f>
        <v>5520</v>
      </c>
      <c r="Y10" s="10">
        <v>36.799999999999997</v>
      </c>
      <c r="Z10" s="11">
        <f t="shared" ref="Z10:Z22" si="10">Y10*E10</f>
        <v>404.79999999999995</v>
      </c>
      <c r="AA10" s="11">
        <f t="shared" ref="AA10:AA22" si="11">Y10*F10</f>
        <v>5520</v>
      </c>
      <c r="AB10" s="12">
        <v>33.5</v>
      </c>
      <c r="AC10" s="11">
        <f t="shared" ref="AC10:AC22" si="12">AB10*E10</f>
        <v>368.5</v>
      </c>
      <c r="AD10" s="11">
        <f t="shared" ref="AD10:AD22" si="13">AB10*F10</f>
        <v>5025</v>
      </c>
      <c r="AE10" s="12">
        <v>33.5</v>
      </c>
      <c r="AF10" s="11">
        <f t="shared" ref="AF10:AF22" si="14">AE10*E10</f>
        <v>368.5</v>
      </c>
      <c r="AG10" s="11">
        <f t="shared" ref="AG10:AG22" si="15">AE10*F10</f>
        <v>5025</v>
      </c>
      <c r="AH10" s="12">
        <v>33.5</v>
      </c>
      <c r="AI10" s="11">
        <f t="shared" ref="AI10:AI22" si="16">AH10*E10</f>
        <v>368.5</v>
      </c>
      <c r="AJ10" s="11">
        <f t="shared" ref="AJ10:AJ22" si="17">AH10*F10</f>
        <v>5025</v>
      </c>
      <c r="AK10" s="10">
        <v>33</v>
      </c>
      <c r="AL10" s="11">
        <f t="shared" ref="AL10:AL22" si="18">AK10*E10</f>
        <v>363</v>
      </c>
      <c r="AM10" s="11">
        <f t="shared" ref="AM10:AM22" si="19">AK10*F10</f>
        <v>4950</v>
      </c>
      <c r="AN10" s="10">
        <v>33</v>
      </c>
      <c r="AO10" s="11">
        <f t="shared" ref="AO10:AO22" si="20">AN10*E10</f>
        <v>363</v>
      </c>
      <c r="AP10" s="11">
        <f t="shared" ref="AP10:AP22" si="21">AN10*F10</f>
        <v>4950</v>
      </c>
      <c r="AQ10" s="10">
        <v>33</v>
      </c>
      <c r="AR10" s="11">
        <f t="shared" ref="AR10:AR22" si="22">AQ10*E10</f>
        <v>363</v>
      </c>
      <c r="AS10" s="11">
        <f t="shared" ref="AS10:AS22" si="23">AQ10*F10</f>
        <v>4950</v>
      </c>
      <c r="AT10" s="13"/>
      <c r="AU10" s="14"/>
      <c r="AV10" s="14"/>
      <c r="AW10" s="15">
        <f>AU10*H10+AV10*I10</f>
        <v>0</v>
      </c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3:75" ht="15.5" x14ac:dyDescent="0.35">
      <c r="C11" s="6">
        <f>C10+1</f>
        <v>2</v>
      </c>
      <c r="D11" s="7" t="s">
        <v>26</v>
      </c>
      <c r="E11" s="8">
        <v>11</v>
      </c>
      <c r="F11" s="8">
        <v>150</v>
      </c>
      <c r="G11" s="9">
        <f t="shared" ref="G11:I22" si="24">J11+M11+P11+S11+V11+Y11+AB11+AE11+AH11+AK11+AN11+AQ11</f>
        <v>403.01</v>
      </c>
      <c r="H11" s="9">
        <f t="shared" si="24"/>
        <v>4433.1099999999997</v>
      </c>
      <c r="I11" s="9">
        <f t="shared" si="24"/>
        <v>60451.5</v>
      </c>
      <c r="J11" s="10">
        <v>34.01</v>
      </c>
      <c r="K11" s="11">
        <f t="shared" si="0"/>
        <v>374.10999999999996</v>
      </c>
      <c r="L11" s="11">
        <f t="shared" si="1"/>
        <v>5101.5</v>
      </c>
      <c r="M11" s="10">
        <v>34</v>
      </c>
      <c r="N11" s="11">
        <f t="shared" si="2"/>
        <v>374</v>
      </c>
      <c r="O11" s="11">
        <f t="shared" si="3"/>
        <v>5100</v>
      </c>
      <c r="P11" s="10">
        <v>34</v>
      </c>
      <c r="Q11" s="11">
        <f t="shared" si="4"/>
        <v>374</v>
      </c>
      <c r="R11" s="11">
        <f t="shared" si="5"/>
        <v>5100</v>
      </c>
      <c r="S11" s="10">
        <v>34</v>
      </c>
      <c r="T11" s="11">
        <f t="shared" si="6"/>
        <v>374</v>
      </c>
      <c r="U11" s="11">
        <f t="shared" si="7"/>
        <v>5100</v>
      </c>
      <c r="V11" s="12">
        <v>34</v>
      </c>
      <c r="W11" s="11">
        <f t="shared" si="8"/>
        <v>374</v>
      </c>
      <c r="X11" s="11">
        <f t="shared" si="9"/>
        <v>5100</v>
      </c>
      <c r="Y11" s="10">
        <v>34</v>
      </c>
      <c r="Z11" s="11">
        <f t="shared" si="10"/>
        <v>374</v>
      </c>
      <c r="AA11" s="11">
        <f t="shared" si="11"/>
        <v>5100</v>
      </c>
      <c r="AB11" s="12">
        <v>34</v>
      </c>
      <c r="AC11" s="11">
        <f t="shared" si="12"/>
        <v>374</v>
      </c>
      <c r="AD11" s="11">
        <f t="shared" si="13"/>
        <v>5100</v>
      </c>
      <c r="AE11" s="12">
        <v>33</v>
      </c>
      <c r="AF11" s="11">
        <f t="shared" si="14"/>
        <v>363</v>
      </c>
      <c r="AG11" s="11">
        <f t="shared" si="15"/>
        <v>4950</v>
      </c>
      <c r="AH11" s="12">
        <v>33</v>
      </c>
      <c r="AI11" s="11">
        <f t="shared" si="16"/>
        <v>363</v>
      </c>
      <c r="AJ11" s="11">
        <f t="shared" si="17"/>
        <v>4950</v>
      </c>
      <c r="AK11" s="10">
        <v>33</v>
      </c>
      <c r="AL11" s="11">
        <f t="shared" si="18"/>
        <v>363</v>
      </c>
      <c r="AM11" s="11">
        <f t="shared" si="19"/>
        <v>4950</v>
      </c>
      <c r="AN11" s="10">
        <v>33</v>
      </c>
      <c r="AO11" s="11">
        <f t="shared" si="20"/>
        <v>363</v>
      </c>
      <c r="AP11" s="11">
        <f t="shared" si="21"/>
        <v>4950</v>
      </c>
      <c r="AQ11" s="10">
        <v>33</v>
      </c>
      <c r="AR11" s="11">
        <f t="shared" si="22"/>
        <v>363</v>
      </c>
      <c r="AS11" s="11">
        <f t="shared" si="23"/>
        <v>4950</v>
      </c>
      <c r="AT11" s="13"/>
      <c r="AU11" s="14"/>
      <c r="AV11" s="14"/>
      <c r="AW11" s="15">
        <f t="shared" ref="AW11:AW23" si="25">AU11*H11+AV11*I11</f>
        <v>0</v>
      </c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</row>
    <row r="12" spans="3:75" ht="15.5" x14ac:dyDescent="0.35">
      <c r="C12" s="6">
        <f t="shared" ref="C12:C22" si="26">C11+1</f>
        <v>3</v>
      </c>
      <c r="D12" s="7" t="s">
        <v>27</v>
      </c>
      <c r="E12" s="8">
        <v>11</v>
      </c>
      <c r="F12" s="8">
        <v>90</v>
      </c>
      <c r="G12" s="9">
        <f t="shared" si="24"/>
        <v>463.55499999999984</v>
      </c>
      <c r="H12" s="9">
        <f t="shared" si="24"/>
        <v>5099.1050000000014</v>
      </c>
      <c r="I12" s="9">
        <f t="shared" si="24"/>
        <v>41719.950000000012</v>
      </c>
      <c r="J12" s="10">
        <v>39.950000000000003</v>
      </c>
      <c r="K12" s="11">
        <f t="shared" si="0"/>
        <v>439.45000000000005</v>
      </c>
      <c r="L12" s="11">
        <f t="shared" si="1"/>
        <v>3595.5000000000005</v>
      </c>
      <c r="M12" s="10">
        <v>39.994999999999997</v>
      </c>
      <c r="N12" s="11">
        <f t="shared" si="2"/>
        <v>439.94499999999999</v>
      </c>
      <c r="O12" s="11">
        <f t="shared" si="3"/>
        <v>3599.5499999999997</v>
      </c>
      <c r="P12" s="10">
        <v>39.659999999999997</v>
      </c>
      <c r="Q12" s="11">
        <f t="shared" si="4"/>
        <v>436.26</v>
      </c>
      <c r="R12" s="11">
        <f t="shared" si="5"/>
        <v>3569.3999999999996</v>
      </c>
      <c r="S12" s="10">
        <v>41.33</v>
      </c>
      <c r="T12" s="11">
        <f t="shared" si="6"/>
        <v>454.63</v>
      </c>
      <c r="U12" s="11">
        <f t="shared" si="7"/>
        <v>3719.7</v>
      </c>
      <c r="V12" s="12">
        <v>41.33</v>
      </c>
      <c r="W12" s="11">
        <f t="shared" si="8"/>
        <v>454.63</v>
      </c>
      <c r="X12" s="11">
        <f t="shared" si="9"/>
        <v>3719.7</v>
      </c>
      <c r="Y12" s="10">
        <v>41.33</v>
      </c>
      <c r="Z12" s="11">
        <f t="shared" si="10"/>
        <v>454.63</v>
      </c>
      <c r="AA12" s="11">
        <f t="shared" si="11"/>
        <v>3719.7</v>
      </c>
      <c r="AB12" s="12">
        <v>36.659999999999997</v>
      </c>
      <c r="AC12" s="11">
        <f t="shared" si="12"/>
        <v>403.26</v>
      </c>
      <c r="AD12" s="11">
        <f t="shared" si="13"/>
        <v>3299.3999999999996</v>
      </c>
      <c r="AE12" s="12">
        <v>36.659999999999997</v>
      </c>
      <c r="AF12" s="11">
        <f t="shared" si="14"/>
        <v>403.26</v>
      </c>
      <c r="AG12" s="11">
        <f t="shared" si="15"/>
        <v>3299.3999999999996</v>
      </c>
      <c r="AH12" s="12">
        <v>36.659999999999997</v>
      </c>
      <c r="AI12" s="11">
        <f t="shared" si="16"/>
        <v>403.26</v>
      </c>
      <c r="AJ12" s="11">
        <f t="shared" si="17"/>
        <v>3299.3999999999996</v>
      </c>
      <c r="AK12" s="10">
        <v>36.659999999999997</v>
      </c>
      <c r="AL12" s="11">
        <f t="shared" si="18"/>
        <v>403.26</v>
      </c>
      <c r="AM12" s="11">
        <f t="shared" si="19"/>
        <v>3299.3999999999996</v>
      </c>
      <c r="AN12" s="10">
        <v>36.659999999999997</v>
      </c>
      <c r="AO12" s="11">
        <f t="shared" si="20"/>
        <v>403.26</v>
      </c>
      <c r="AP12" s="11">
        <f t="shared" si="21"/>
        <v>3299.3999999999996</v>
      </c>
      <c r="AQ12" s="10">
        <v>36.659999999999997</v>
      </c>
      <c r="AR12" s="11">
        <f t="shared" si="22"/>
        <v>403.26</v>
      </c>
      <c r="AS12" s="11">
        <f t="shared" si="23"/>
        <v>3299.3999999999996</v>
      </c>
      <c r="AT12" s="13"/>
      <c r="AU12" s="14"/>
      <c r="AV12" s="14"/>
      <c r="AW12" s="15">
        <f t="shared" si="25"/>
        <v>0</v>
      </c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3:75" ht="15.5" x14ac:dyDescent="0.35">
      <c r="C13" s="6">
        <f t="shared" si="26"/>
        <v>4</v>
      </c>
      <c r="D13" s="7" t="s">
        <v>28</v>
      </c>
      <c r="E13" s="8">
        <v>22</v>
      </c>
      <c r="F13" s="8">
        <v>200</v>
      </c>
      <c r="G13" s="9">
        <f t="shared" si="24"/>
        <v>203.51999999999998</v>
      </c>
      <c r="H13" s="9">
        <f t="shared" si="24"/>
        <v>4477.4400000000005</v>
      </c>
      <c r="I13" s="9">
        <f t="shared" si="24"/>
        <v>40704</v>
      </c>
      <c r="J13" s="10">
        <v>26.61</v>
      </c>
      <c r="K13" s="11">
        <f t="shared" si="0"/>
        <v>585.41999999999996</v>
      </c>
      <c r="L13" s="11">
        <f t="shared" si="1"/>
        <v>5322</v>
      </c>
      <c r="M13" s="10">
        <v>26.6</v>
      </c>
      <c r="N13" s="11">
        <f t="shared" si="2"/>
        <v>585.20000000000005</v>
      </c>
      <c r="O13" s="11">
        <f t="shared" si="3"/>
        <v>5320</v>
      </c>
      <c r="P13" s="10">
        <v>27.33</v>
      </c>
      <c r="Q13" s="11">
        <f t="shared" si="4"/>
        <v>601.26</v>
      </c>
      <c r="R13" s="11">
        <f t="shared" si="5"/>
        <v>5466</v>
      </c>
      <c r="S13" s="10">
        <v>27.33</v>
      </c>
      <c r="T13" s="11">
        <f t="shared" si="6"/>
        <v>601.26</v>
      </c>
      <c r="U13" s="11">
        <f t="shared" si="7"/>
        <v>5466</v>
      </c>
      <c r="V13" s="12">
        <v>13.66</v>
      </c>
      <c r="W13" s="18">
        <f t="shared" si="8"/>
        <v>300.52</v>
      </c>
      <c r="X13" s="18">
        <f t="shared" si="9"/>
        <v>2732</v>
      </c>
      <c r="Y13" s="19">
        <v>0</v>
      </c>
      <c r="Z13" s="20">
        <f t="shared" si="10"/>
        <v>0</v>
      </c>
      <c r="AA13" s="20">
        <f t="shared" si="11"/>
        <v>0</v>
      </c>
      <c r="AB13" s="12"/>
      <c r="AC13" s="20">
        <f t="shared" si="12"/>
        <v>0</v>
      </c>
      <c r="AD13" s="20">
        <f t="shared" si="13"/>
        <v>0</v>
      </c>
      <c r="AE13" s="12">
        <v>0</v>
      </c>
      <c r="AF13" s="20">
        <f t="shared" si="14"/>
        <v>0</v>
      </c>
      <c r="AG13" s="20">
        <f t="shared" si="15"/>
        <v>0</v>
      </c>
      <c r="AH13" s="12">
        <v>0</v>
      </c>
      <c r="AI13" s="20">
        <f t="shared" si="16"/>
        <v>0</v>
      </c>
      <c r="AJ13" s="20">
        <f t="shared" si="17"/>
        <v>0</v>
      </c>
      <c r="AK13" s="10">
        <v>27.33</v>
      </c>
      <c r="AL13" s="11">
        <f t="shared" si="18"/>
        <v>601.26</v>
      </c>
      <c r="AM13" s="11">
        <f t="shared" si="19"/>
        <v>5466</v>
      </c>
      <c r="AN13" s="10">
        <v>27.33</v>
      </c>
      <c r="AO13" s="11">
        <f t="shared" si="20"/>
        <v>601.26</v>
      </c>
      <c r="AP13" s="11">
        <f t="shared" si="21"/>
        <v>5466</v>
      </c>
      <c r="AQ13" s="10">
        <v>27.33</v>
      </c>
      <c r="AR13" s="11">
        <f t="shared" si="22"/>
        <v>601.26</v>
      </c>
      <c r="AS13" s="11">
        <f t="shared" si="23"/>
        <v>5466</v>
      </c>
      <c r="AT13" s="13"/>
      <c r="AU13" s="14"/>
      <c r="AV13" s="14"/>
      <c r="AW13" s="15">
        <f t="shared" si="25"/>
        <v>0</v>
      </c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3:75" ht="26" x14ac:dyDescent="0.35">
      <c r="C14" s="6">
        <f t="shared" si="26"/>
        <v>5</v>
      </c>
      <c r="D14" s="7" t="s">
        <v>29</v>
      </c>
      <c r="E14" s="8">
        <v>10</v>
      </c>
      <c r="F14" s="8">
        <v>60</v>
      </c>
      <c r="G14" s="9">
        <f t="shared" si="24"/>
        <v>28</v>
      </c>
      <c r="H14" s="9">
        <f t="shared" si="24"/>
        <v>280</v>
      </c>
      <c r="I14" s="9">
        <f t="shared" si="24"/>
        <v>1680</v>
      </c>
      <c r="J14" s="19">
        <v>0</v>
      </c>
      <c r="K14" s="20">
        <f t="shared" si="0"/>
        <v>0</v>
      </c>
      <c r="L14" s="20">
        <f t="shared" si="1"/>
        <v>0</v>
      </c>
      <c r="M14" s="19">
        <v>0</v>
      </c>
      <c r="N14" s="20">
        <f t="shared" si="2"/>
        <v>0</v>
      </c>
      <c r="O14" s="20">
        <f t="shared" si="3"/>
        <v>0</v>
      </c>
      <c r="P14" s="19">
        <v>0</v>
      </c>
      <c r="Q14" s="20">
        <f t="shared" si="4"/>
        <v>0</v>
      </c>
      <c r="R14" s="20">
        <f t="shared" si="5"/>
        <v>0</v>
      </c>
      <c r="S14" s="21">
        <v>4</v>
      </c>
      <c r="T14" s="18">
        <f t="shared" si="6"/>
        <v>40</v>
      </c>
      <c r="U14" s="18">
        <f t="shared" si="7"/>
        <v>240</v>
      </c>
      <c r="V14" s="12">
        <v>4</v>
      </c>
      <c r="W14" s="11">
        <f t="shared" si="8"/>
        <v>40</v>
      </c>
      <c r="X14" s="11">
        <f t="shared" si="9"/>
        <v>240</v>
      </c>
      <c r="Y14" s="21">
        <v>4</v>
      </c>
      <c r="Z14" s="18">
        <f t="shared" si="10"/>
        <v>40</v>
      </c>
      <c r="AA14" s="18">
        <f t="shared" si="11"/>
        <v>240</v>
      </c>
      <c r="AB14" s="12">
        <v>4</v>
      </c>
      <c r="AC14" s="18">
        <f t="shared" si="12"/>
        <v>40</v>
      </c>
      <c r="AD14" s="18">
        <f t="shared" si="13"/>
        <v>240</v>
      </c>
      <c r="AE14" s="12">
        <v>4</v>
      </c>
      <c r="AF14" s="11">
        <f t="shared" si="14"/>
        <v>40</v>
      </c>
      <c r="AG14" s="11">
        <f t="shared" si="15"/>
        <v>240</v>
      </c>
      <c r="AH14" s="12">
        <v>4</v>
      </c>
      <c r="AI14" s="18">
        <f t="shared" si="16"/>
        <v>40</v>
      </c>
      <c r="AJ14" s="18">
        <f t="shared" si="17"/>
        <v>240</v>
      </c>
      <c r="AK14" s="21">
        <v>4</v>
      </c>
      <c r="AL14" s="18">
        <f t="shared" si="18"/>
        <v>40</v>
      </c>
      <c r="AM14" s="18">
        <f t="shared" si="19"/>
        <v>240</v>
      </c>
      <c r="AN14" s="19">
        <v>0</v>
      </c>
      <c r="AO14" s="20">
        <f t="shared" si="20"/>
        <v>0</v>
      </c>
      <c r="AP14" s="20">
        <f t="shared" si="21"/>
        <v>0</v>
      </c>
      <c r="AQ14" s="19">
        <v>0</v>
      </c>
      <c r="AR14" s="20">
        <f t="shared" si="22"/>
        <v>0</v>
      </c>
      <c r="AS14" s="20">
        <f t="shared" si="23"/>
        <v>0</v>
      </c>
      <c r="AT14" s="13"/>
      <c r="AU14" s="14"/>
      <c r="AV14" s="14"/>
      <c r="AW14" s="15">
        <f t="shared" si="25"/>
        <v>0</v>
      </c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3:75" ht="15.5" x14ac:dyDescent="0.35">
      <c r="C15" s="6">
        <f t="shared" si="26"/>
        <v>6</v>
      </c>
      <c r="D15" s="7" t="s">
        <v>30</v>
      </c>
      <c r="E15" s="8">
        <v>10</v>
      </c>
      <c r="F15" s="8">
        <v>180</v>
      </c>
      <c r="G15" s="9">
        <f t="shared" si="24"/>
        <v>354.24999999999994</v>
      </c>
      <c r="H15" s="9">
        <f t="shared" si="24"/>
        <v>3542.5</v>
      </c>
      <c r="I15" s="9">
        <f t="shared" si="24"/>
        <v>63765.000000000007</v>
      </c>
      <c r="J15" s="10">
        <v>28.7</v>
      </c>
      <c r="K15" s="11">
        <f t="shared" si="0"/>
        <v>287</v>
      </c>
      <c r="L15" s="11">
        <f t="shared" si="1"/>
        <v>5166</v>
      </c>
      <c r="M15" s="10">
        <v>28.3</v>
      </c>
      <c r="N15" s="11">
        <f t="shared" si="2"/>
        <v>283</v>
      </c>
      <c r="O15" s="11">
        <f t="shared" si="3"/>
        <v>5094</v>
      </c>
      <c r="P15" s="10">
        <v>28.3</v>
      </c>
      <c r="Q15" s="11">
        <f t="shared" si="4"/>
        <v>283</v>
      </c>
      <c r="R15" s="11">
        <f t="shared" si="5"/>
        <v>5094</v>
      </c>
      <c r="S15" s="10">
        <v>30.66</v>
      </c>
      <c r="T15" s="11">
        <f t="shared" si="6"/>
        <v>306.60000000000002</v>
      </c>
      <c r="U15" s="11">
        <f t="shared" si="7"/>
        <v>5518.8</v>
      </c>
      <c r="V15" s="12">
        <v>30.66</v>
      </c>
      <c r="W15" s="11">
        <f t="shared" si="8"/>
        <v>306.60000000000002</v>
      </c>
      <c r="X15" s="11">
        <f t="shared" si="9"/>
        <v>5518.8</v>
      </c>
      <c r="Y15" s="10">
        <v>30.66</v>
      </c>
      <c r="Z15" s="11">
        <f t="shared" si="10"/>
        <v>306.60000000000002</v>
      </c>
      <c r="AA15" s="11">
        <f t="shared" si="11"/>
        <v>5518.8</v>
      </c>
      <c r="AB15" s="12">
        <v>30.66</v>
      </c>
      <c r="AC15" s="11">
        <f t="shared" si="12"/>
        <v>306.60000000000002</v>
      </c>
      <c r="AD15" s="11">
        <f t="shared" si="13"/>
        <v>5518.8</v>
      </c>
      <c r="AE15" s="12">
        <v>30.66</v>
      </c>
      <c r="AF15" s="11">
        <f t="shared" si="14"/>
        <v>306.60000000000002</v>
      </c>
      <c r="AG15" s="11">
        <f t="shared" si="15"/>
        <v>5518.8</v>
      </c>
      <c r="AH15" s="12">
        <v>30.66</v>
      </c>
      <c r="AI15" s="11">
        <f t="shared" si="16"/>
        <v>306.60000000000002</v>
      </c>
      <c r="AJ15" s="11">
        <f t="shared" si="17"/>
        <v>5518.8</v>
      </c>
      <c r="AK15" s="10">
        <v>28.33</v>
      </c>
      <c r="AL15" s="11">
        <f t="shared" si="18"/>
        <v>283.29999999999995</v>
      </c>
      <c r="AM15" s="11">
        <f t="shared" si="19"/>
        <v>5099.3999999999996</v>
      </c>
      <c r="AN15" s="10">
        <v>28.33</v>
      </c>
      <c r="AO15" s="11">
        <f t="shared" si="20"/>
        <v>283.29999999999995</v>
      </c>
      <c r="AP15" s="11">
        <f t="shared" si="21"/>
        <v>5099.3999999999996</v>
      </c>
      <c r="AQ15" s="10">
        <v>28.33</v>
      </c>
      <c r="AR15" s="11">
        <f t="shared" si="22"/>
        <v>283.29999999999995</v>
      </c>
      <c r="AS15" s="11">
        <f t="shared" si="23"/>
        <v>5099.3999999999996</v>
      </c>
      <c r="AT15" s="13"/>
      <c r="AU15" s="14"/>
      <c r="AV15" s="14"/>
      <c r="AW15" s="15">
        <f t="shared" si="25"/>
        <v>0</v>
      </c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</row>
    <row r="16" spans="3:75" ht="15.5" x14ac:dyDescent="0.35">
      <c r="C16" s="6">
        <f t="shared" si="26"/>
        <v>7</v>
      </c>
      <c r="D16" s="7" t="s">
        <v>31</v>
      </c>
      <c r="E16" s="8">
        <v>11</v>
      </c>
      <c r="F16" s="8">
        <v>160</v>
      </c>
      <c r="G16" s="9">
        <f t="shared" si="24"/>
        <v>442.18399999999986</v>
      </c>
      <c r="H16" s="9">
        <f t="shared" si="24"/>
        <v>4864.0240000000003</v>
      </c>
      <c r="I16" s="9">
        <f t="shared" si="24"/>
        <v>70749.440000000017</v>
      </c>
      <c r="J16" s="10">
        <v>40.554000000000002</v>
      </c>
      <c r="K16" s="11">
        <f t="shared" si="0"/>
        <v>446.09400000000005</v>
      </c>
      <c r="L16" s="11">
        <f t="shared" si="1"/>
        <v>6488.64</v>
      </c>
      <c r="M16" s="10">
        <v>40.33</v>
      </c>
      <c r="N16" s="11">
        <f t="shared" si="2"/>
        <v>443.63</v>
      </c>
      <c r="O16" s="11">
        <f t="shared" si="3"/>
        <v>6452.7999999999993</v>
      </c>
      <c r="P16" s="10">
        <v>40.33</v>
      </c>
      <c r="Q16" s="11">
        <f t="shared" si="4"/>
        <v>443.63</v>
      </c>
      <c r="R16" s="11">
        <f t="shared" si="5"/>
        <v>6452.7999999999993</v>
      </c>
      <c r="S16" s="10">
        <v>40.33</v>
      </c>
      <c r="T16" s="11">
        <f t="shared" si="6"/>
        <v>443.63</v>
      </c>
      <c r="U16" s="11">
        <f t="shared" si="7"/>
        <v>6452.7999999999993</v>
      </c>
      <c r="V16" s="12">
        <v>40.33</v>
      </c>
      <c r="W16" s="11">
        <f t="shared" si="8"/>
        <v>443.63</v>
      </c>
      <c r="X16" s="11">
        <f t="shared" si="9"/>
        <v>6452.7999999999993</v>
      </c>
      <c r="Y16" s="10">
        <v>40.33</v>
      </c>
      <c r="Z16" s="11">
        <f t="shared" si="10"/>
        <v>443.63</v>
      </c>
      <c r="AA16" s="11">
        <f t="shared" si="11"/>
        <v>6452.7999999999993</v>
      </c>
      <c r="AB16" s="12">
        <v>33.33</v>
      </c>
      <c r="AC16" s="11">
        <f t="shared" si="12"/>
        <v>366.63</v>
      </c>
      <c r="AD16" s="11">
        <f t="shared" si="13"/>
        <v>5332.7999999999993</v>
      </c>
      <c r="AE16" s="12">
        <v>33.33</v>
      </c>
      <c r="AF16" s="11">
        <f t="shared" si="14"/>
        <v>366.63</v>
      </c>
      <c r="AG16" s="11">
        <f t="shared" si="15"/>
        <v>5332.7999999999993</v>
      </c>
      <c r="AH16" s="12">
        <v>33.33</v>
      </c>
      <c r="AI16" s="11">
        <f t="shared" si="16"/>
        <v>366.63</v>
      </c>
      <c r="AJ16" s="11">
        <f t="shared" si="17"/>
        <v>5332.7999999999993</v>
      </c>
      <c r="AK16" s="10">
        <v>33.33</v>
      </c>
      <c r="AL16" s="11">
        <f t="shared" si="18"/>
        <v>366.63</v>
      </c>
      <c r="AM16" s="11">
        <f t="shared" si="19"/>
        <v>5332.7999999999993</v>
      </c>
      <c r="AN16" s="10">
        <v>33.33</v>
      </c>
      <c r="AO16" s="11">
        <f t="shared" si="20"/>
        <v>366.63</v>
      </c>
      <c r="AP16" s="11">
        <f t="shared" si="21"/>
        <v>5332.7999999999993</v>
      </c>
      <c r="AQ16" s="10">
        <v>33.33</v>
      </c>
      <c r="AR16" s="11">
        <f t="shared" si="22"/>
        <v>366.63</v>
      </c>
      <c r="AS16" s="11">
        <f t="shared" si="23"/>
        <v>5332.7999999999993</v>
      </c>
      <c r="AT16" s="13"/>
      <c r="AU16" s="14"/>
      <c r="AV16" s="14"/>
      <c r="AW16" s="15">
        <f t="shared" si="25"/>
        <v>0</v>
      </c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</row>
    <row r="17" spans="3:75" ht="15.5" x14ac:dyDescent="0.35">
      <c r="C17" s="6">
        <f t="shared" si="26"/>
        <v>8</v>
      </c>
      <c r="D17" s="7" t="s">
        <v>32</v>
      </c>
      <c r="E17" s="8">
        <v>11</v>
      </c>
      <c r="F17" s="8">
        <v>80</v>
      </c>
      <c r="G17" s="9">
        <f t="shared" si="24"/>
        <v>79.919999999999973</v>
      </c>
      <c r="H17" s="9">
        <f t="shared" si="24"/>
        <v>879.12</v>
      </c>
      <c r="I17" s="9">
        <f t="shared" si="24"/>
        <v>6393.6000000000013</v>
      </c>
      <c r="J17" s="12">
        <v>6.66</v>
      </c>
      <c r="K17" s="11">
        <f t="shared" si="0"/>
        <v>73.260000000000005</v>
      </c>
      <c r="L17" s="11">
        <f t="shared" si="1"/>
        <v>532.79999999999995</v>
      </c>
      <c r="M17" s="12">
        <v>6.66</v>
      </c>
      <c r="N17" s="11">
        <f t="shared" si="2"/>
        <v>73.260000000000005</v>
      </c>
      <c r="O17" s="11">
        <f t="shared" si="3"/>
        <v>532.79999999999995</v>
      </c>
      <c r="P17" s="12">
        <v>6.66</v>
      </c>
      <c r="Q17" s="11">
        <f t="shared" si="4"/>
        <v>73.260000000000005</v>
      </c>
      <c r="R17" s="11">
        <f t="shared" si="5"/>
        <v>532.79999999999995</v>
      </c>
      <c r="S17" s="12">
        <v>6.66</v>
      </c>
      <c r="T17" s="11">
        <f t="shared" si="6"/>
        <v>73.260000000000005</v>
      </c>
      <c r="U17" s="11">
        <f t="shared" si="7"/>
        <v>532.79999999999995</v>
      </c>
      <c r="V17" s="12">
        <v>6.66</v>
      </c>
      <c r="W17" s="11">
        <f t="shared" si="8"/>
        <v>73.260000000000005</v>
      </c>
      <c r="X17" s="11">
        <f t="shared" si="9"/>
        <v>532.79999999999995</v>
      </c>
      <c r="Y17" s="12">
        <v>6.66</v>
      </c>
      <c r="Z17" s="11">
        <f t="shared" si="10"/>
        <v>73.260000000000005</v>
      </c>
      <c r="AA17" s="11">
        <f t="shared" si="11"/>
        <v>532.79999999999995</v>
      </c>
      <c r="AB17" s="12">
        <v>6.66</v>
      </c>
      <c r="AC17" s="11">
        <f t="shared" si="12"/>
        <v>73.260000000000005</v>
      </c>
      <c r="AD17" s="11">
        <f t="shared" si="13"/>
        <v>532.79999999999995</v>
      </c>
      <c r="AE17" s="12">
        <v>6.66</v>
      </c>
      <c r="AF17" s="11">
        <f t="shared" si="14"/>
        <v>73.260000000000005</v>
      </c>
      <c r="AG17" s="11">
        <f t="shared" si="15"/>
        <v>532.79999999999995</v>
      </c>
      <c r="AH17" s="12">
        <v>6.66</v>
      </c>
      <c r="AI17" s="11">
        <f t="shared" si="16"/>
        <v>73.260000000000005</v>
      </c>
      <c r="AJ17" s="11">
        <f t="shared" si="17"/>
        <v>532.79999999999995</v>
      </c>
      <c r="AK17" s="12">
        <v>6.66</v>
      </c>
      <c r="AL17" s="11">
        <f t="shared" si="18"/>
        <v>73.260000000000005</v>
      </c>
      <c r="AM17" s="11">
        <f t="shared" si="19"/>
        <v>532.79999999999995</v>
      </c>
      <c r="AN17" s="12">
        <v>6.66</v>
      </c>
      <c r="AO17" s="11">
        <f t="shared" si="20"/>
        <v>73.260000000000005</v>
      </c>
      <c r="AP17" s="11">
        <f t="shared" si="21"/>
        <v>532.79999999999995</v>
      </c>
      <c r="AQ17" s="12">
        <v>6.66</v>
      </c>
      <c r="AR17" s="11">
        <f t="shared" si="22"/>
        <v>73.260000000000005</v>
      </c>
      <c r="AS17" s="11">
        <f t="shared" si="23"/>
        <v>532.79999999999995</v>
      </c>
      <c r="AT17" s="13"/>
      <c r="AU17" s="14"/>
      <c r="AV17" s="14"/>
      <c r="AW17" s="15">
        <f t="shared" si="25"/>
        <v>0</v>
      </c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</row>
    <row r="18" spans="3:75" ht="15.5" x14ac:dyDescent="0.35">
      <c r="C18" s="6">
        <f t="shared" si="26"/>
        <v>9</v>
      </c>
      <c r="D18" s="7" t="s">
        <v>33</v>
      </c>
      <c r="E18" s="8">
        <v>11</v>
      </c>
      <c r="F18" s="8">
        <v>180</v>
      </c>
      <c r="G18" s="9">
        <f t="shared" si="24"/>
        <v>480</v>
      </c>
      <c r="H18" s="9">
        <f t="shared" si="24"/>
        <v>5280</v>
      </c>
      <c r="I18" s="9">
        <f t="shared" si="24"/>
        <v>86400</v>
      </c>
      <c r="J18" s="10">
        <v>40</v>
      </c>
      <c r="K18" s="11">
        <f t="shared" si="0"/>
        <v>440</v>
      </c>
      <c r="L18" s="11">
        <f t="shared" si="1"/>
        <v>7200</v>
      </c>
      <c r="M18" s="21">
        <v>40</v>
      </c>
      <c r="N18" s="18">
        <f t="shared" si="2"/>
        <v>440</v>
      </c>
      <c r="O18" s="18">
        <f t="shared" si="3"/>
        <v>7200</v>
      </c>
      <c r="P18" s="21">
        <v>40</v>
      </c>
      <c r="Q18" s="18">
        <f t="shared" si="4"/>
        <v>440</v>
      </c>
      <c r="R18" s="18">
        <f t="shared" si="5"/>
        <v>7200</v>
      </c>
      <c r="S18" s="10">
        <v>40</v>
      </c>
      <c r="T18" s="11">
        <f t="shared" si="6"/>
        <v>440</v>
      </c>
      <c r="U18" s="11">
        <f t="shared" si="7"/>
        <v>7200</v>
      </c>
      <c r="V18" s="12">
        <v>40</v>
      </c>
      <c r="W18" s="11">
        <f t="shared" si="8"/>
        <v>440</v>
      </c>
      <c r="X18" s="11">
        <f t="shared" si="9"/>
        <v>7200</v>
      </c>
      <c r="Y18" s="21">
        <v>40</v>
      </c>
      <c r="Z18" s="18">
        <f t="shared" si="10"/>
        <v>440</v>
      </c>
      <c r="AA18" s="18">
        <f t="shared" si="11"/>
        <v>7200</v>
      </c>
      <c r="AB18" s="12">
        <v>40</v>
      </c>
      <c r="AC18" s="18">
        <f t="shared" si="12"/>
        <v>440</v>
      </c>
      <c r="AD18" s="18">
        <f t="shared" si="13"/>
        <v>7200</v>
      </c>
      <c r="AE18" s="12">
        <v>40</v>
      </c>
      <c r="AF18" s="18">
        <f t="shared" si="14"/>
        <v>440</v>
      </c>
      <c r="AG18" s="18">
        <f t="shared" si="15"/>
        <v>7200</v>
      </c>
      <c r="AH18" s="12">
        <v>40</v>
      </c>
      <c r="AI18" s="11">
        <f t="shared" si="16"/>
        <v>440</v>
      </c>
      <c r="AJ18" s="11">
        <f t="shared" si="17"/>
        <v>7200</v>
      </c>
      <c r="AK18" s="10">
        <v>40</v>
      </c>
      <c r="AL18" s="11">
        <f t="shared" si="18"/>
        <v>440</v>
      </c>
      <c r="AM18" s="11">
        <f t="shared" si="19"/>
        <v>7200</v>
      </c>
      <c r="AN18" s="21">
        <v>40</v>
      </c>
      <c r="AO18" s="18">
        <f t="shared" si="20"/>
        <v>440</v>
      </c>
      <c r="AP18" s="18">
        <f t="shared" si="21"/>
        <v>7200</v>
      </c>
      <c r="AQ18" s="21">
        <v>40</v>
      </c>
      <c r="AR18" s="18">
        <f t="shared" si="22"/>
        <v>440</v>
      </c>
      <c r="AS18" s="18">
        <f t="shared" si="23"/>
        <v>7200</v>
      </c>
      <c r="AT18" s="13"/>
      <c r="AU18" s="14"/>
      <c r="AV18" s="14"/>
      <c r="AW18" s="15">
        <f t="shared" si="25"/>
        <v>0</v>
      </c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</row>
    <row r="19" spans="3:75" ht="15.5" x14ac:dyDescent="0.35">
      <c r="C19" s="6">
        <f t="shared" si="26"/>
        <v>10</v>
      </c>
      <c r="D19" s="7" t="s">
        <v>34</v>
      </c>
      <c r="E19" s="8">
        <v>11</v>
      </c>
      <c r="F19" s="8">
        <v>150</v>
      </c>
      <c r="G19" s="9">
        <f t="shared" si="24"/>
        <v>0</v>
      </c>
      <c r="H19" s="9">
        <f t="shared" si="24"/>
        <v>0</v>
      </c>
      <c r="I19" s="9">
        <f t="shared" si="24"/>
        <v>0</v>
      </c>
      <c r="J19" s="10"/>
      <c r="K19" s="11">
        <f t="shared" si="0"/>
        <v>0</v>
      </c>
      <c r="L19" s="11">
        <f t="shared" si="1"/>
        <v>0</v>
      </c>
      <c r="M19" s="10"/>
      <c r="N19" s="11">
        <f t="shared" si="2"/>
        <v>0</v>
      </c>
      <c r="O19" s="11">
        <f t="shared" si="3"/>
        <v>0</v>
      </c>
      <c r="P19" s="10"/>
      <c r="Q19" s="11">
        <f t="shared" si="4"/>
        <v>0</v>
      </c>
      <c r="R19" s="11">
        <f t="shared" si="5"/>
        <v>0</v>
      </c>
      <c r="S19" s="10"/>
      <c r="T19" s="11">
        <f t="shared" si="6"/>
        <v>0</v>
      </c>
      <c r="U19" s="11">
        <f t="shared" si="7"/>
        <v>0</v>
      </c>
      <c r="V19" s="12"/>
      <c r="W19" s="11">
        <f t="shared" si="8"/>
        <v>0</v>
      </c>
      <c r="X19" s="11">
        <f t="shared" si="9"/>
        <v>0</v>
      </c>
      <c r="Y19" s="10"/>
      <c r="Z19" s="11">
        <f t="shared" si="10"/>
        <v>0</v>
      </c>
      <c r="AA19" s="11">
        <f t="shared" si="11"/>
        <v>0</v>
      </c>
      <c r="AB19" s="12"/>
      <c r="AC19" s="11">
        <f t="shared" si="12"/>
        <v>0</v>
      </c>
      <c r="AD19" s="11">
        <f t="shared" si="13"/>
        <v>0</v>
      </c>
      <c r="AE19" s="12"/>
      <c r="AF19" s="11">
        <f t="shared" si="14"/>
        <v>0</v>
      </c>
      <c r="AG19" s="11">
        <f t="shared" si="15"/>
        <v>0</v>
      </c>
      <c r="AH19" s="12"/>
      <c r="AI19" s="11">
        <f t="shared" si="16"/>
        <v>0</v>
      </c>
      <c r="AJ19" s="11">
        <f t="shared" si="17"/>
        <v>0</v>
      </c>
      <c r="AK19" s="10"/>
      <c r="AL19" s="11">
        <f t="shared" si="18"/>
        <v>0</v>
      </c>
      <c r="AM19" s="11">
        <f t="shared" si="19"/>
        <v>0</v>
      </c>
      <c r="AN19" s="10"/>
      <c r="AO19" s="11">
        <f t="shared" si="20"/>
        <v>0</v>
      </c>
      <c r="AP19" s="11">
        <f t="shared" si="21"/>
        <v>0</v>
      </c>
      <c r="AQ19" s="10"/>
      <c r="AR19" s="11">
        <f t="shared" si="22"/>
        <v>0</v>
      </c>
      <c r="AS19" s="11">
        <f t="shared" si="23"/>
        <v>0</v>
      </c>
      <c r="AT19" s="13"/>
      <c r="AU19" s="14"/>
      <c r="AV19" s="14"/>
      <c r="AW19" s="15">
        <f t="shared" si="25"/>
        <v>0</v>
      </c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</row>
    <row r="20" spans="3:75" ht="15.5" x14ac:dyDescent="0.35">
      <c r="C20" s="6">
        <f t="shared" si="26"/>
        <v>11</v>
      </c>
      <c r="D20" s="7" t="s">
        <v>35</v>
      </c>
      <c r="E20" s="8">
        <v>11</v>
      </c>
      <c r="F20" s="8">
        <v>150</v>
      </c>
      <c r="G20" s="9">
        <f t="shared" si="24"/>
        <v>4</v>
      </c>
      <c r="H20" s="9">
        <f t="shared" si="24"/>
        <v>44</v>
      </c>
      <c r="I20" s="9">
        <f t="shared" si="24"/>
        <v>600</v>
      </c>
      <c r="J20" s="10">
        <v>0</v>
      </c>
      <c r="K20" s="11">
        <f t="shared" si="0"/>
        <v>0</v>
      </c>
      <c r="L20" s="11">
        <f t="shared" si="1"/>
        <v>0</v>
      </c>
      <c r="M20" s="10">
        <v>0</v>
      </c>
      <c r="N20" s="11">
        <f t="shared" si="2"/>
        <v>0</v>
      </c>
      <c r="O20" s="11">
        <f t="shared" si="3"/>
        <v>0</v>
      </c>
      <c r="P20" s="10">
        <v>0</v>
      </c>
      <c r="Q20" s="11">
        <f t="shared" si="4"/>
        <v>0</v>
      </c>
      <c r="R20" s="11">
        <f t="shared" si="5"/>
        <v>0</v>
      </c>
      <c r="S20" s="10">
        <v>4</v>
      </c>
      <c r="T20" s="11">
        <f t="shared" si="6"/>
        <v>44</v>
      </c>
      <c r="U20" s="11">
        <f t="shared" si="7"/>
        <v>600</v>
      </c>
      <c r="V20" s="12">
        <v>0</v>
      </c>
      <c r="W20" s="11">
        <f t="shared" si="8"/>
        <v>0</v>
      </c>
      <c r="X20" s="11">
        <f t="shared" si="9"/>
        <v>0</v>
      </c>
      <c r="Y20" s="10">
        <v>0</v>
      </c>
      <c r="Z20" s="11">
        <f t="shared" si="10"/>
        <v>0</v>
      </c>
      <c r="AA20" s="11">
        <f t="shared" si="11"/>
        <v>0</v>
      </c>
      <c r="AB20" s="12">
        <v>0</v>
      </c>
      <c r="AC20" s="11">
        <f t="shared" si="12"/>
        <v>0</v>
      </c>
      <c r="AD20" s="11">
        <f t="shared" si="13"/>
        <v>0</v>
      </c>
      <c r="AE20" s="12">
        <v>0</v>
      </c>
      <c r="AF20" s="11">
        <f t="shared" si="14"/>
        <v>0</v>
      </c>
      <c r="AG20" s="11">
        <f t="shared" si="15"/>
        <v>0</v>
      </c>
      <c r="AH20" s="12">
        <v>0</v>
      </c>
      <c r="AI20" s="11">
        <f t="shared" si="16"/>
        <v>0</v>
      </c>
      <c r="AJ20" s="11">
        <f t="shared" si="17"/>
        <v>0</v>
      </c>
      <c r="AK20" s="10">
        <v>0</v>
      </c>
      <c r="AL20" s="11">
        <f t="shared" si="18"/>
        <v>0</v>
      </c>
      <c r="AM20" s="11">
        <f t="shared" si="19"/>
        <v>0</v>
      </c>
      <c r="AN20" s="10">
        <v>0</v>
      </c>
      <c r="AO20" s="11">
        <f t="shared" si="20"/>
        <v>0</v>
      </c>
      <c r="AP20" s="11">
        <f t="shared" si="21"/>
        <v>0</v>
      </c>
      <c r="AQ20" s="10">
        <v>0</v>
      </c>
      <c r="AR20" s="11">
        <f t="shared" si="22"/>
        <v>0</v>
      </c>
      <c r="AS20" s="11">
        <f t="shared" si="23"/>
        <v>0</v>
      </c>
      <c r="AT20" s="13"/>
      <c r="AU20" s="14"/>
      <c r="AV20" s="14"/>
      <c r="AW20" s="15">
        <f t="shared" si="25"/>
        <v>0</v>
      </c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</row>
    <row r="21" spans="3:75" ht="15.5" x14ac:dyDescent="0.35">
      <c r="C21" s="6">
        <f t="shared" si="26"/>
        <v>12</v>
      </c>
      <c r="D21" s="7" t="s">
        <v>36</v>
      </c>
      <c r="E21" s="8">
        <v>1</v>
      </c>
      <c r="F21" s="8">
        <v>150</v>
      </c>
      <c r="G21" s="9">
        <f t="shared" si="24"/>
        <v>5</v>
      </c>
      <c r="H21" s="9">
        <f t="shared" si="24"/>
        <v>5</v>
      </c>
      <c r="I21" s="9">
        <f t="shared" si="24"/>
        <v>750</v>
      </c>
      <c r="J21" s="10">
        <v>0</v>
      </c>
      <c r="K21" s="11">
        <f t="shared" si="0"/>
        <v>0</v>
      </c>
      <c r="L21" s="11">
        <f t="shared" si="1"/>
        <v>0</v>
      </c>
      <c r="M21" s="10">
        <v>0</v>
      </c>
      <c r="N21" s="11">
        <f t="shared" si="2"/>
        <v>0</v>
      </c>
      <c r="O21" s="11">
        <f t="shared" si="3"/>
        <v>0</v>
      </c>
      <c r="P21" s="10">
        <v>0</v>
      </c>
      <c r="Q21" s="11">
        <f t="shared" si="4"/>
        <v>0</v>
      </c>
      <c r="R21" s="11">
        <f t="shared" si="5"/>
        <v>0</v>
      </c>
      <c r="S21" s="10">
        <v>5</v>
      </c>
      <c r="T21" s="11">
        <f t="shared" si="6"/>
        <v>5</v>
      </c>
      <c r="U21" s="11">
        <f t="shared" si="7"/>
        <v>750</v>
      </c>
      <c r="V21" s="12">
        <v>0</v>
      </c>
      <c r="W21" s="11">
        <f t="shared" si="8"/>
        <v>0</v>
      </c>
      <c r="X21" s="11">
        <f t="shared" si="9"/>
        <v>0</v>
      </c>
      <c r="Y21" s="10">
        <v>0</v>
      </c>
      <c r="Z21" s="11">
        <f t="shared" si="10"/>
        <v>0</v>
      </c>
      <c r="AA21" s="11">
        <f t="shared" si="11"/>
        <v>0</v>
      </c>
      <c r="AB21" s="12">
        <v>0</v>
      </c>
      <c r="AC21" s="11">
        <f t="shared" si="12"/>
        <v>0</v>
      </c>
      <c r="AD21" s="11">
        <f t="shared" si="13"/>
        <v>0</v>
      </c>
      <c r="AE21" s="12">
        <v>0</v>
      </c>
      <c r="AF21" s="11">
        <f t="shared" si="14"/>
        <v>0</v>
      </c>
      <c r="AG21" s="11">
        <f t="shared" si="15"/>
        <v>0</v>
      </c>
      <c r="AH21" s="12">
        <v>0</v>
      </c>
      <c r="AI21" s="11">
        <f t="shared" si="16"/>
        <v>0</v>
      </c>
      <c r="AJ21" s="11">
        <f t="shared" si="17"/>
        <v>0</v>
      </c>
      <c r="AK21" s="10">
        <v>0</v>
      </c>
      <c r="AL21" s="11">
        <f t="shared" si="18"/>
        <v>0</v>
      </c>
      <c r="AM21" s="11">
        <f t="shared" si="19"/>
        <v>0</v>
      </c>
      <c r="AN21" s="10">
        <v>0</v>
      </c>
      <c r="AO21" s="11">
        <f t="shared" si="20"/>
        <v>0</v>
      </c>
      <c r="AP21" s="11">
        <f t="shared" si="21"/>
        <v>0</v>
      </c>
      <c r="AQ21" s="10">
        <v>0</v>
      </c>
      <c r="AR21" s="11">
        <f t="shared" si="22"/>
        <v>0</v>
      </c>
      <c r="AS21" s="11">
        <f t="shared" si="23"/>
        <v>0</v>
      </c>
      <c r="AT21" s="13"/>
      <c r="AU21" s="14"/>
      <c r="AV21" s="14"/>
      <c r="AW21" s="15">
        <f t="shared" si="25"/>
        <v>0</v>
      </c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</row>
    <row r="22" spans="3:75" ht="15.5" x14ac:dyDescent="0.35">
      <c r="C22" s="6">
        <f t="shared" si="26"/>
        <v>13</v>
      </c>
      <c r="D22" s="7" t="s">
        <v>37</v>
      </c>
      <c r="E22" s="8">
        <v>1</v>
      </c>
      <c r="F22" s="8">
        <v>150</v>
      </c>
      <c r="G22" s="9">
        <f t="shared" si="24"/>
        <v>3</v>
      </c>
      <c r="H22" s="9">
        <f t="shared" si="24"/>
        <v>3</v>
      </c>
      <c r="I22" s="9">
        <f t="shared" si="24"/>
        <v>450</v>
      </c>
      <c r="J22" s="10">
        <v>0</v>
      </c>
      <c r="K22" s="11">
        <f t="shared" si="0"/>
        <v>0</v>
      </c>
      <c r="L22" s="11">
        <f t="shared" si="1"/>
        <v>0</v>
      </c>
      <c r="M22" s="10">
        <v>0</v>
      </c>
      <c r="N22" s="11">
        <f t="shared" si="2"/>
        <v>0</v>
      </c>
      <c r="O22" s="11">
        <f t="shared" si="3"/>
        <v>0</v>
      </c>
      <c r="P22" s="10">
        <v>0</v>
      </c>
      <c r="Q22" s="11">
        <f t="shared" si="4"/>
        <v>0</v>
      </c>
      <c r="R22" s="11">
        <f t="shared" si="5"/>
        <v>0</v>
      </c>
      <c r="S22" s="10">
        <v>3</v>
      </c>
      <c r="T22" s="11">
        <f t="shared" si="6"/>
        <v>3</v>
      </c>
      <c r="U22" s="11">
        <f t="shared" si="7"/>
        <v>450</v>
      </c>
      <c r="V22" s="12">
        <v>0</v>
      </c>
      <c r="W22" s="11">
        <f t="shared" si="8"/>
        <v>0</v>
      </c>
      <c r="X22" s="11">
        <f t="shared" si="9"/>
        <v>0</v>
      </c>
      <c r="Y22" s="10">
        <v>0</v>
      </c>
      <c r="Z22" s="11">
        <f t="shared" si="10"/>
        <v>0</v>
      </c>
      <c r="AA22" s="11">
        <f t="shared" si="11"/>
        <v>0</v>
      </c>
      <c r="AB22" s="12">
        <v>0</v>
      </c>
      <c r="AC22" s="11">
        <f t="shared" si="12"/>
        <v>0</v>
      </c>
      <c r="AD22" s="11">
        <f t="shared" si="13"/>
        <v>0</v>
      </c>
      <c r="AE22" s="12">
        <v>0</v>
      </c>
      <c r="AF22" s="11">
        <f t="shared" si="14"/>
        <v>0</v>
      </c>
      <c r="AG22" s="11">
        <f t="shared" si="15"/>
        <v>0</v>
      </c>
      <c r="AH22" s="12">
        <v>0</v>
      </c>
      <c r="AI22" s="11">
        <f t="shared" si="16"/>
        <v>0</v>
      </c>
      <c r="AJ22" s="11">
        <f t="shared" si="17"/>
        <v>0</v>
      </c>
      <c r="AK22" s="10">
        <v>0</v>
      </c>
      <c r="AL22" s="11">
        <f t="shared" si="18"/>
        <v>0</v>
      </c>
      <c r="AM22" s="11">
        <f t="shared" si="19"/>
        <v>0</v>
      </c>
      <c r="AN22" s="10">
        <v>0</v>
      </c>
      <c r="AO22" s="11">
        <f t="shared" si="20"/>
        <v>0</v>
      </c>
      <c r="AP22" s="11">
        <f t="shared" si="21"/>
        <v>0</v>
      </c>
      <c r="AQ22" s="10">
        <v>0</v>
      </c>
      <c r="AR22" s="11">
        <f t="shared" si="22"/>
        <v>0</v>
      </c>
      <c r="AS22" s="11">
        <f t="shared" si="23"/>
        <v>0</v>
      </c>
      <c r="AT22" s="13"/>
      <c r="AU22" s="14"/>
      <c r="AV22" s="14"/>
      <c r="AW22" s="15">
        <f t="shared" si="25"/>
        <v>0</v>
      </c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</row>
    <row r="23" spans="3:75" ht="15.5" x14ac:dyDescent="0.35">
      <c r="C23" s="22"/>
      <c r="D23" s="23"/>
      <c r="E23" s="24"/>
      <c r="F23" s="24"/>
      <c r="G23" s="25"/>
      <c r="H23" s="25"/>
      <c r="I23" s="26"/>
      <c r="J23" s="27"/>
      <c r="K23" s="28"/>
      <c r="L23" s="28"/>
      <c r="M23" s="27"/>
      <c r="N23" s="28"/>
      <c r="O23" s="28"/>
      <c r="P23" s="27"/>
      <c r="Q23" s="28"/>
      <c r="R23" s="28"/>
      <c r="S23" s="27"/>
      <c r="T23" s="28"/>
      <c r="U23" s="28"/>
      <c r="V23" s="27"/>
      <c r="W23" s="28"/>
      <c r="X23" s="28"/>
      <c r="Y23" s="27"/>
      <c r="Z23" s="28"/>
      <c r="AA23" s="28"/>
      <c r="AB23" s="27"/>
      <c r="AC23" s="28"/>
      <c r="AD23" s="28"/>
      <c r="AE23" s="27"/>
      <c r="AF23" s="28"/>
      <c r="AG23" s="28"/>
      <c r="AH23" s="27"/>
      <c r="AI23" s="28"/>
      <c r="AJ23" s="28"/>
      <c r="AK23" s="27"/>
      <c r="AL23" s="28"/>
      <c r="AM23" s="28"/>
      <c r="AN23" s="27"/>
      <c r="AO23" s="28"/>
      <c r="AP23" s="28"/>
      <c r="AQ23" s="27"/>
      <c r="AR23" s="29"/>
      <c r="AS23" s="29"/>
      <c r="AT23" s="13"/>
      <c r="AU23" s="15"/>
      <c r="AV23" s="15"/>
      <c r="AW23" s="15">
        <f t="shared" si="25"/>
        <v>0</v>
      </c>
    </row>
    <row r="24" spans="3:75" ht="18.75" customHeight="1" x14ac:dyDescent="0.35">
      <c r="D24" s="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U24" s="67" t="s">
        <v>38</v>
      </c>
      <c r="AV24" s="68"/>
      <c r="AW24" s="31">
        <f>SUM(AW10:AW23)</f>
        <v>0</v>
      </c>
      <c r="AX24" s="17"/>
    </row>
    <row r="25" spans="3:75" ht="18.75" customHeight="1" x14ac:dyDescent="0.35">
      <c r="C25" s="32"/>
      <c r="D25" s="33"/>
      <c r="E25" s="33"/>
      <c r="F25" s="32"/>
      <c r="G25" s="32"/>
      <c r="H25" s="32"/>
      <c r="I25" s="32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1"/>
      <c r="AM25" s="1"/>
      <c r="AN25" s="1"/>
      <c r="AO25" s="1"/>
      <c r="AP25" s="1"/>
      <c r="AQ25" s="1"/>
      <c r="AR25" s="1"/>
      <c r="AS25" s="1"/>
      <c r="AU25" s="67" t="s">
        <v>39</v>
      </c>
      <c r="AV25" s="68"/>
      <c r="AW25" s="31">
        <f>AW26-AW24</f>
        <v>0</v>
      </c>
    </row>
    <row r="26" spans="3:75" ht="18.75" customHeight="1" x14ac:dyDescent="0.35">
      <c r="C26" s="32"/>
      <c r="D26" s="35"/>
      <c r="E26" s="33"/>
      <c r="F26" s="36"/>
      <c r="G26" s="36"/>
      <c r="H26" s="37"/>
      <c r="I26" s="36"/>
      <c r="J26" s="34"/>
      <c r="K26" s="38"/>
      <c r="L26" s="38"/>
      <c r="M26" s="38"/>
      <c r="N26" s="38"/>
      <c r="O26" s="38"/>
      <c r="P26" s="38"/>
      <c r="Q26" s="38"/>
      <c r="R26" s="38"/>
      <c r="S26" s="34"/>
      <c r="T26" s="38"/>
      <c r="U26" s="38"/>
      <c r="V26" s="38"/>
      <c r="W26" s="38"/>
      <c r="X26" s="39"/>
      <c r="Y26" s="34"/>
      <c r="Z26" s="39"/>
      <c r="AA26" s="39"/>
      <c r="AB26" s="34"/>
      <c r="AC26" s="39"/>
      <c r="AD26" s="38"/>
      <c r="AE26" s="34"/>
      <c r="AF26" s="34"/>
      <c r="AG26" s="34"/>
      <c r="AH26" s="34"/>
      <c r="AI26" s="34"/>
      <c r="AJ26" s="34"/>
      <c r="AK26" s="34"/>
      <c r="AL26" s="1"/>
      <c r="AM26" s="1"/>
      <c r="AN26" s="40"/>
      <c r="AO26" s="40"/>
      <c r="AP26" s="40"/>
      <c r="AQ26" s="40"/>
      <c r="AR26" s="40"/>
      <c r="AS26" s="41"/>
      <c r="AU26" s="67" t="s">
        <v>40</v>
      </c>
      <c r="AV26" s="68"/>
      <c r="AW26" s="31">
        <f>AW24*1.2</f>
        <v>0</v>
      </c>
      <c r="AX26" s="17"/>
    </row>
    <row r="27" spans="3:75" ht="18.75" customHeight="1" x14ac:dyDescent="0.35">
      <c r="C27" s="32"/>
      <c r="D27" s="35"/>
      <c r="E27" s="33"/>
      <c r="F27" s="36"/>
      <c r="G27" s="36"/>
      <c r="H27" s="37"/>
      <c r="I27" s="36"/>
      <c r="J27" s="34"/>
      <c r="K27" s="38"/>
      <c r="L27" s="38"/>
      <c r="M27" s="38"/>
      <c r="N27" s="38"/>
      <c r="O27" s="38"/>
      <c r="P27" s="38"/>
      <c r="Q27" s="38"/>
      <c r="R27" s="38"/>
      <c r="S27" s="34"/>
      <c r="T27" s="38"/>
      <c r="U27" s="38"/>
      <c r="V27" s="38"/>
      <c r="W27" s="38"/>
      <c r="X27" s="39"/>
      <c r="Y27" s="34"/>
      <c r="Z27" s="39"/>
      <c r="AA27" s="39"/>
      <c r="AB27" s="34"/>
      <c r="AC27" s="39"/>
      <c r="AD27" s="38"/>
      <c r="AE27" s="34"/>
      <c r="AF27" s="34"/>
      <c r="AG27" s="34"/>
      <c r="AH27" s="34"/>
      <c r="AI27" s="34"/>
      <c r="AJ27" s="34"/>
      <c r="AK27" s="34"/>
      <c r="AL27" s="1"/>
      <c r="AM27" s="1"/>
      <c r="AN27" s="40"/>
      <c r="AO27" s="40"/>
      <c r="AP27" s="40"/>
      <c r="AQ27" s="40"/>
      <c r="AR27" s="40"/>
      <c r="AS27" s="41"/>
      <c r="AU27" s="42"/>
      <c r="AV27" s="42"/>
      <c r="AW27" s="43"/>
      <c r="AX27" s="17"/>
    </row>
    <row r="28" spans="3:75" ht="18" x14ac:dyDescent="0.35">
      <c r="C28" s="32"/>
      <c r="D28" s="33"/>
      <c r="E28" s="33"/>
      <c r="F28" s="36"/>
      <c r="G28" s="36"/>
      <c r="H28" s="37"/>
      <c r="I28" s="36"/>
      <c r="J28" s="34"/>
      <c r="K28" s="38"/>
      <c r="L28" s="38"/>
      <c r="M28" s="38"/>
      <c r="N28" s="38"/>
      <c r="O28" s="38"/>
      <c r="P28" s="38"/>
      <c r="Q28" s="38"/>
      <c r="R28" s="38"/>
      <c r="S28" s="34"/>
      <c r="T28" s="38"/>
      <c r="U28" s="38"/>
      <c r="V28" s="38"/>
      <c r="W28" s="38"/>
      <c r="X28" s="39"/>
      <c r="Y28" s="34"/>
      <c r="Z28" s="39"/>
      <c r="AA28" s="39"/>
      <c r="AB28" s="34"/>
      <c r="AC28" s="39"/>
      <c r="AD28" s="38"/>
      <c r="AE28" s="34"/>
      <c r="AF28" s="34"/>
      <c r="AG28" s="34"/>
      <c r="AH28" s="34"/>
      <c r="AI28" s="34"/>
      <c r="AJ28" s="34"/>
      <c r="AK28" s="34"/>
      <c r="AL28" s="1"/>
      <c r="AM28" s="1"/>
      <c r="AN28" s="40"/>
      <c r="AO28" s="40"/>
      <c r="AP28" s="40"/>
      <c r="AQ28" s="40"/>
      <c r="AR28" s="40"/>
      <c r="AS28" s="44"/>
      <c r="AW28" s="45"/>
    </row>
    <row r="29" spans="3:75" s="52" customFormat="1" ht="15.5" x14ac:dyDescent="0.35">
      <c r="C29" s="46"/>
      <c r="D29" s="33"/>
      <c r="E29" s="33"/>
      <c r="F29" s="47"/>
      <c r="G29" s="47"/>
      <c r="H29" s="48"/>
      <c r="I29" s="47"/>
      <c r="J29" s="34"/>
      <c r="K29" s="49"/>
      <c r="L29" s="49"/>
      <c r="M29" s="49"/>
      <c r="N29" s="49"/>
      <c r="O29" s="49"/>
      <c r="P29" s="49"/>
      <c r="Q29" s="49"/>
      <c r="R29" s="49"/>
      <c r="S29" s="34"/>
      <c r="T29" s="49"/>
      <c r="U29" s="49"/>
      <c r="V29" s="49"/>
      <c r="W29" s="49"/>
      <c r="X29" s="50"/>
      <c r="Y29" s="51"/>
      <c r="Z29" s="50"/>
      <c r="AA29" s="50"/>
      <c r="AB29" s="34"/>
      <c r="AC29" s="50"/>
      <c r="AD29" s="49"/>
      <c r="AE29" s="51"/>
      <c r="AF29" s="51"/>
      <c r="AG29" s="51"/>
      <c r="AH29" s="51"/>
      <c r="AI29" s="51"/>
      <c r="AJ29" s="51"/>
      <c r="AK29" s="34"/>
      <c r="AN29" s="53"/>
      <c r="AO29" s="53"/>
      <c r="AP29" s="53"/>
      <c r="AQ29" s="53"/>
      <c r="AR29" s="53"/>
      <c r="AS29" s="54"/>
      <c r="AW29" s="55"/>
    </row>
    <row r="30" spans="3:75" ht="18" x14ac:dyDescent="0.35">
      <c r="C30" s="32"/>
      <c r="D30" s="33"/>
      <c r="E30" s="33"/>
      <c r="F30" s="36"/>
      <c r="G30" s="36"/>
      <c r="H30" s="37"/>
      <c r="I30" s="36"/>
      <c r="J30" s="34"/>
      <c r="K30" s="38"/>
      <c r="L30" s="38"/>
      <c r="M30" s="38"/>
      <c r="N30" s="38"/>
      <c r="O30" s="38"/>
      <c r="P30" s="38"/>
      <c r="Q30" s="38"/>
      <c r="R30" s="38"/>
      <c r="S30" s="34"/>
      <c r="T30" s="38"/>
      <c r="U30" s="38"/>
      <c r="V30" s="38"/>
      <c r="W30" s="38"/>
      <c r="X30" s="39"/>
      <c r="Y30" s="34"/>
      <c r="Z30" s="39"/>
      <c r="AA30" s="39"/>
      <c r="AB30" s="34"/>
      <c r="AC30" s="39"/>
      <c r="AD30" s="38"/>
      <c r="AE30" s="34"/>
      <c r="AF30" s="34"/>
      <c r="AG30" s="34"/>
      <c r="AH30" s="34"/>
      <c r="AI30" s="34"/>
      <c r="AJ30" s="34"/>
      <c r="AK30" s="34"/>
      <c r="AL30" s="1"/>
      <c r="AM30" s="1"/>
      <c r="AN30" s="40"/>
      <c r="AO30" s="40"/>
      <c r="AP30" s="40"/>
      <c r="AQ30" s="40"/>
      <c r="AR30" s="40"/>
      <c r="AS30" s="44"/>
      <c r="AW30" s="17"/>
    </row>
    <row r="31" spans="3:75" ht="12.75" customHeight="1" x14ac:dyDescent="0.35">
      <c r="C31" s="32"/>
      <c r="D31" s="33"/>
      <c r="E31" s="33"/>
      <c r="F31" s="36"/>
      <c r="G31" s="36"/>
      <c r="H31" s="37"/>
      <c r="I31" s="36"/>
      <c r="J31" s="34"/>
      <c r="K31" s="38"/>
      <c r="L31" s="38"/>
      <c r="M31" s="38"/>
      <c r="N31" s="38"/>
      <c r="O31" s="38"/>
      <c r="P31" s="38"/>
      <c r="Q31" s="38"/>
      <c r="R31" s="38"/>
      <c r="S31" s="34"/>
      <c r="T31" s="38"/>
      <c r="U31" s="38"/>
      <c r="V31" s="38"/>
      <c r="W31" s="38"/>
      <c r="X31" s="39"/>
      <c r="Y31" s="34"/>
      <c r="Z31" s="39"/>
      <c r="AA31" s="39"/>
      <c r="AB31" s="34"/>
      <c r="AC31" s="39"/>
      <c r="AD31" s="38"/>
      <c r="AE31" s="34"/>
      <c r="AF31" s="34"/>
      <c r="AG31" s="34"/>
      <c r="AH31" s="34"/>
      <c r="AI31" s="34"/>
      <c r="AJ31" s="34"/>
      <c r="AK31" s="34"/>
      <c r="AL31" s="1"/>
      <c r="AM31" s="1"/>
      <c r="AN31" s="40"/>
      <c r="AO31" s="40"/>
      <c r="AP31" s="40"/>
      <c r="AQ31" s="40"/>
      <c r="AR31" s="40"/>
      <c r="AS31" s="44"/>
      <c r="AW31" s="17"/>
    </row>
    <row r="32" spans="3:75" ht="12.75" customHeight="1" x14ac:dyDescent="0.35">
      <c r="C32" s="32"/>
      <c r="D32" s="33"/>
      <c r="E32" s="33"/>
      <c r="F32" s="36"/>
      <c r="G32" s="36"/>
      <c r="H32" s="37"/>
      <c r="I32" s="36"/>
      <c r="J32" s="34"/>
      <c r="K32" s="38"/>
      <c r="L32" s="38"/>
      <c r="M32" s="38"/>
      <c r="N32" s="38"/>
      <c r="O32" s="38"/>
      <c r="P32" s="38"/>
      <c r="Q32" s="38"/>
      <c r="R32" s="38"/>
      <c r="S32" s="34"/>
      <c r="T32" s="38"/>
      <c r="U32" s="38"/>
      <c r="V32" s="38"/>
      <c r="W32" s="38"/>
      <c r="X32" s="39"/>
      <c r="Y32" s="34"/>
      <c r="Z32" s="39"/>
      <c r="AA32" s="39"/>
      <c r="AB32" s="34"/>
      <c r="AC32" s="39"/>
      <c r="AD32" s="38"/>
      <c r="AE32" s="34"/>
      <c r="AF32" s="34"/>
      <c r="AG32" s="34"/>
      <c r="AH32" s="34"/>
      <c r="AI32" s="34"/>
      <c r="AJ32" s="34"/>
      <c r="AK32" s="34"/>
      <c r="AL32" s="1"/>
      <c r="AM32" s="1"/>
      <c r="AN32" s="40"/>
      <c r="AO32" s="40"/>
      <c r="AP32" s="40"/>
      <c r="AQ32" s="40"/>
      <c r="AR32" s="40"/>
      <c r="AS32" s="44"/>
      <c r="AW32" s="17"/>
    </row>
    <row r="33" spans="3:49" ht="18" x14ac:dyDescent="0.35">
      <c r="C33" s="32"/>
      <c r="D33" s="33"/>
      <c r="E33" s="33"/>
      <c r="F33" s="36"/>
      <c r="G33" s="36"/>
      <c r="H33" s="37"/>
      <c r="I33" s="36"/>
      <c r="J33" s="34"/>
      <c r="K33" s="38"/>
      <c r="L33" s="38"/>
      <c r="M33" s="38"/>
      <c r="N33" s="38"/>
      <c r="O33" s="38"/>
      <c r="P33" s="38"/>
      <c r="Q33" s="38"/>
      <c r="R33" s="38"/>
      <c r="S33" s="34"/>
      <c r="T33" s="38"/>
      <c r="U33" s="38"/>
      <c r="V33" s="38"/>
      <c r="W33" s="38"/>
      <c r="X33" s="39"/>
      <c r="Y33" s="34"/>
      <c r="Z33" s="39"/>
      <c r="AA33" s="39"/>
      <c r="AB33" s="34"/>
      <c r="AC33" s="39"/>
      <c r="AD33" s="38"/>
      <c r="AE33" s="34"/>
      <c r="AF33" s="34"/>
      <c r="AG33" s="34"/>
      <c r="AH33" s="34"/>
      <c r="AI33" s="34"/>
      <c r="AJ33" s="34"/>
      <c r="AK33" s="34"/>
      <c r="AL33" s="1"/>
      <c r="AM33" s="1"/>
      <c r="AN33" s="40"/>
      <c r="AO33" s="40"/>
      <c r="AP33" s="40"/>
      <c r="AQ33" s="40"/>
      <c r="AR33" s="40"/>
      <c r="AS33" s="44"/>
      <c r="AW33" s="17"/>
    </row>
    <row r="34" spans="3:49" ht="15" customHeight="1" x14ac:dyDescent="0.35">
      <c r="C34" s="32"/>
      <c r="D34" s="32"/>
      <c r="E34" s="32"/>
      <c r="F34" s="32"/>
      <c r="G34" s="32"/>
      <c r="H34" s="32"/>
      <c r="I34" s="32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1"/>
      <c r="AM34" s="1"/>
      <c r="AN34" s="1"/>
      <c r="AO34" s="1"/>
      <c r="AP34" s="1"/>
      <c r="AQ34" s="1"/>
      <c r="AR34" s="1"/>
      <c r="AS34" s="1"/>
    </row>
    <row r="35" spans="3:49" x14ac:dyDescent="0.35">
      <c r="C35" s="32"/>
      <c r="D35" s="32"/>
      <c r="E35" s="32"/>
      <c r="F35" s="32"/>
      <c r="G35" s="32"/>
      <c r="H35" s="32"/>
      <c r="I35" s="32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1"/>
      <c r="AM35" s="1"/>
      <c r="AN35" s="1"/>
      <c r="AO35" s="1"/>
      <c r="AP35" s="1"/>
      <c r="AQ35" s="1"/>
      <c r="AR35" s="1"/>
      <c r="AS35" s="1"/>
    </row>
    <row r="36" spans="3:49" x14ac:dyDescent="0.35">
      <c r="C36" s="32"/>
      <c r="D36" s="32"/>
      <c r="E36" s="32"/>
      <c r="F36" s="32"/>
      <c r="G36" s="32"/>
      <c r="H36" s="32"/>
      <c r="I36" s="32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1"/>
      <c r="AM36" s="1"/>
      <c r="AN36" s="1"/>
      <c r="AO36" s="1"/>
      <c r="AP36" s="1"/>
      <c r="AQ36" s="1"/>
      <c r="AR36" s="1"/>
      <c r="AS36" s="1"/>
    </row>
    <row r="37" spans="3:49" x14ac:dyDescent="0.35">
      <c r="C37" s="32"/>
      <c r="D37" s="32"/>
      <c r="E37" s="32"/>
      <c r="F37" s="32"/>
      <c r="G37" s="32"/>
      <c r="H37" s="32"/>
      <c r="I37" s="32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1"/>
      <c r="AM37" s="1"/>
      <c r="AN37" s="1"/>
      <c r="AO37" s="1"/>
      <c r="AP37" s="1"/>
      <c r="AQ37" s="1"/>
      <c r="AR37" s="1"/>
      <c r="AS37" s="1"/>
    </row>
    <row r="38" spans="3:49" x14ac:dyDescent="0.35">
      <c r="C38" s="32"/>
      <c r="D38" s="32"/>
      <c r="E38" s="32"/>
      <c r="F38" s="32"/>
      <c r="G38" s="32"/>
      <c r="H38" s="32"/>
      <c r="I38" s="32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1"/>
      <c r="AM38" s="1"/>
      <c r="AN38" s="1"/>
      <c r="AO38" s="1"/>
      <c r="AP38" s="1"/>
      <c r="AQ38" s="1"/>
      <c r="AR38" s="1"/>
      <c r="AS38" s="1"/>
    </row>
    <row r="39" spans="3:49" x14ac:dyDescent="0.35">
      <c r="C39" s="32"/>
      <c r="D39" s="32"/>
      <c r="E39" s="32"/>
      <c r="F39" s="32"/>
      <c r="G39" s="32"/>
      <c r="H39" s="32"/>
      <c r="I39" s="3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1"/>
      <c r="AM39" s="1"/>
      <c r="AN39" s="1"/>
      <c r="AO39" s="1"/>
      <c r="AP39" s="1"/>
      <c r="AQ39" s="1"/>
      <c r="AR39" s="1"/>
      <c r="AS39" s="1"/>
    </row>
    <row r="40" spans="3:49" x14ac:dyDescent="0.35">
      <c r="D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3:49" x14ac:dyDescent="0.35">
      <c r="D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3:49" x14ac:dyDescent="0.35">
      <c r="D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3:49" x14ac:dyDescent="0.35">
      <c r="D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3:49" x14ac:dyDescent="0.35">
      <c r="D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3:49" x14ac:dyDescent="0.35">
      <c r="D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3:49" x14ac:dyDescent="0.35">
      <c r="D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3:49" x14ac:dyDescent="0.35">
      <c r="D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3:49" ht="15" customHeight="1" x14ac:dyDescent="0.35">
      <c r="D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ht="15" customHeigh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ht="12.75" customHeight="1" x14ac:dyDescent="0.35"/>
    <row r="64" s="1" customFormat="1" ht="12.75" customHeight="1" x14ac:dyDescent="0.35"/>
    <row r="65" s="1" customFormat="1" ht="12.75" customHeight="1" x14ac:dyDescent="0.35"/>
    <row r="66" s="1" customFormat="1" ht="12.75" customHeight="1" x14ac:dyDescent="0.35"/>
    <row r="67" s="1" customFormat="1" ht="15" customHeigh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ht="15" customHeigh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ht="15" customHeigh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</sheetData>
  <protectedRanges>
    <protectedRange password="C657" sqref="AU10:AV20" name="Диапазон1_2_1_2_2" securityDescriptor="O:WDG:WDD:(A;;CC;;;S-1-5-21-2489808880-3387891509-1190219276-1352)"/>
    <protectedRange password="C657" sqref="D11:D12" name="Диапазон1_1_1" securityDescriptor="O:WDG:WDD:(A;;CC;;;S-1-5-21-2489808880-3387891509-1190219276-1352)"/>
  </protectedRanges>
  <mergeCells count="70">
    <mergeCell ref="C5:C8"/>
    <mergeCell ref="D5:D8"/>
    <mergeCell ref="E5:E8"/>
    <mergeCell ref="F5:F8"/>
    <mergeCell ref="G5:G8"/>
    <mergeCell ref="C1:AS1"/>
    <mergeCell ref="C2:AS2"/>
    <mergeCell ref="C3:AS3"/>
    <mergeCell ref="AU3:AW3"/>
    <mergeCell ref="C4:AS4"/>
    <mergeCell ref="AK5:AM6"/>
    <mergeCell ref="H5:H8"/>
    <mergeCell ref="I5:I8"/>
    <mergeCell ref="J5:L6"/>
    <mergeCell ref="M5:O6"/>
    <mergeCell ref="P5:R6"/>
    <mergeCell ref="S5:U6"/>
    <mergeCell ref="O7:O8"/>
    <mergeCell ref="P7:P8"/>
    <mergeCell ref="Q7:Q8"/>
    <mergeCell ref="R7:R8"/>
    <mergeCell ref="V5:X6"/>
    <mergeCell ref="Y5:AA6"/>
    <mergeCell ref="AB5:AD6"/>
    <mergeCell ref="AE5:AG6"/>
    <mergeCell ref="AH5:AJ6"/>
    <mergeCell ref="J7:J8"/>
    <mergeCell ref="K7:K8"/>
    <mergeCell ref="L7:L8"/>
    <mergeCell ref="M7:M8"/>
    <mergeCell ref="N7:N8"/>
    <mergeCell ref="AN5:AP6"/>
    <mergeCell ref="AQ5:AS6"/>
    <mergeCell ref="AU5:AU8"/>
    <mergeCell ref="AV5:AV8"/>
    <mergeCell ref="AW5:AW8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Y7:BJ7"/>
    <mergeCell ref="BL7:BW7"/>
    <mergeCell ref="C9:AS9"/>
    <mergeCell ref="AU9:AW9"/>
    <mergeCell ref="AK7:AK8"/>
    <mergeCell ref="AL7:AL8"/>
    <mergeCell ref="AM7:AM8"/>
    <mergeCell ref="AN7:AN8"/>
    <mergeCell ref="AO7:AO8"/>
    <mergeCell ref="AP7:AP8"/>
    <mergeCell ref="AE7:AE8"/>
    <mergeCell ref="AF7:AF8"/>
    <mergeCell ref="AG7:AG8"/>
    <mergeCell ref="AH7:AH8"/>
    <mergeCell ref="AI7:AI8"/>
    <mergeCell ref="AJ7:AJ8"/>
    <mergeCell ref="AU24:AV24"/>
    <mergeCell ref="AU25:AV25"/>
    <mergeCell ref="AU26:AV26"/>
    <mergeCell ref="AQ7:AQ8"/>
    <mergeCell ref="AR7:AR8"/>
    <mergeCell ref="AS7:AS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ПП 2025</vt:lpstr>
      <vt:lpstr>ПП 2026</vt:lpstr>
      <vt:lpstr>ПП 2027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Алексей Алексеевич</dc:creator>
  <cp:lastModifiedBy>Гулидова Мария Андреевна</cp:lastModifiedBy>
  <dcterms:created xsi:type="dcterms:W3CDTF">2024-07-23T09:31:42Z</dcterms:created>
  <dcterms:modified xsi:type="dcterms:W3CDTF">2024-08-27T08:07:47Z</dcterms:modified>
</cp:coreProperties>
</file>